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harada\Desktop\R08関東大会要項\"/>
    </mc:Choice>
  </mc:AlternateContent>
  <xr:revisionPtr revIDLastSave="0" documentId="13_ncr:1_{F252094C-6176-4794-84BA-8596BD13D215}" xr6:coauthVersionLast="47" xr6:coauthVersionMax="47" xr10:uidLastSave="{00000000-0000-0000-0000-000000000000}"/>
  <bookViews>
    <workbookView xWindow="750" yWindow="250" windowWidth="16860" windowHeight="11160" tabRatio="861" activeTab="2" xr2:uid="{00000000-000D-0000-FFFF-FFFF00000000}"/>
  </bookViews>
  <sheets>
    <sheet name="入力方法" sheetId="18" r:id="rId1"/>
    <sheet name="入力フォーム 男子" sheetId="15" r:id="rId2"/>
    <sheet name="入力フォーム 女子" sheetId="16" r:id="rId3"/>
    <sheet name="様式1-1(男子)" sheetId="11" r:id="rId4"/>
    <sheet name="様式1-2(女子)" sheetId="12" r:id="rId5"/>
    <sheet name="様式2-1 2-2" sheetId="13" r:id="rId6"/>
    <sheet name="領収書記入のお願い" sheetId="20" r:id="rId7"/>
    <sheet name="記入例" sheetId="21" r:id="rId8"/>
    <sheet name="集計" sheetId="17" state="hidden" r:id="rId9"/>
    <sheet name="参加者" sheetId="19" state="hidden" r:id="rId10"/>
  </sheets>
  <definedNames>
    <definedName name="_xlnm.Print_Area" localSheetId="0">入力方法!$A$1:$Q$54</definedName>
    <definedName name="_xlnm.Print_Area" localSheetId="5">'様式2-1 2-2'!$A$1:$V$74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1" l="1"/>
  <c r="F9" i="21"/>
  <c r="F8" i="21"/>
  <c r="B1" i="21"/>
  <c r="F10" i="20"/>
  <c r="F9" i="20"/>
  <c r="F8" i="20"/>
  <c r="Q13" i="12"/>
  <c r="Q12" i="12"/>
  <c r="Q11" i="12"/>
  <c r="Q10" i="12"/>
  <c r="D28" i="13"/>
  <c r="U12" i="12" l="1"/>
  <c r="U10" i="12"/>
  <c r="H70" i="13"/>
  <c r="F70" i="13"/>
  <c r="O72" i="13" s="1"/>
  <c r="F66" i="13"/>
  <c r="L66" i="13" s="1"/>
  <c r="F65" i="13"/>
  <c r="K65" i="13" s="1"/>
  <c r="F64" i="13"/>
  <c r="K64" i="13" s="1"/>
  <c r="F63" i="13"/>
  <c r="L63" i="13" s="1"/>
  <c r="F62" i="13"/>
  <c r="L62" i="13" s="1"/>
  <c r="F61" i="13"/>
  <c r="L61" i="13" s="1"/>
  <c r="F60" i="13"/>
  <c r="K60" i="13" s="1"/>
  <c r="F59" i="13"/>
  <c r="K59" i="13" s="1"/>
  <c r="F58" i="13"/>
  <c r="L58" i="13" s="1"/>
  <c r="F57" i="13"/>
  <c r="K57" i="13" s="1"/>
  <c r="F56" i="13"/>
  <c r="H56" i="13" s="1"/>
  <c r="F55" i="13"/>
  <c r="K55" i="13" s="1"/>
  <c r="F54" i="13"/>
  <c r="H54" i="13" s="1"/>
  <c r="F53" i="13"/>
  <c r="O53" i="13" s="1"/>
  <c r="F52" i="13"/>
  <c r="K52" i="13" s="1"/>
  <c r="F51" i="13"/>
  <c r="K51" i="13" s="1"/>
  <c r="F50" i="13"/>
  <c r="O50" i="13" s="1"/>
  <c r="F49" i="13"/>
  <c r="O49" i="13" s="1"/>
  <c r="F25" i="13"/>
  <c r="F23" i="13"/>
  <c r="D35" i="13"/>
  <c r="P39" i="12"/>
  <c r="S40" i="12" s="1"/>
  <c r="F39" i="12"/>
  <c r="H39" i="12" s="1"/>
  <c r="P37" i="12"/>
  <c r="R37" i="12" s="1"/>
  <c r="F37" i="12"/>
  <c r="S37" i="12" s="1"/>
  <c r="P35" i="12"/>
  <c r="R35" i="12" s="1"/>
  <c r="F35" i="12"/>
  <c r="H36" i="12" s="1"/>
  <c r="P33" i="12"/>
  <c r="S34" i="12" s="1"/>
  <c r="F33" i="12"/>
  <c r="H33" i="12" s="1"/>
  <c r="P31" i="12"/>
  <c r="R31" i="12" s="1"/>
  <c r="F31" i="12"/>
  <c r="S31" i="12" s="1"/>
  <c r="P29" i="12"/>
  <c r="R29" i="12" s="1"/>
  <c r="F29" i="12"/>
  <c r="H30" i="12" s="1"/>
  <c r="P27" i="12"/>
  <c r="S28" i="12" s="1"/>
  <c r="F27" i="12"/>
  <c r="H27" i="12" s="1"/>
  <c r="P25" i="12"/>
  <c r="R25" i="12" s="1"/>
  <c r="F25" i="12"/>
  <c r="S25" i="12" s="1"/>
  <c r="P23" i="12"/>
  <c r="R23" i="12" s="1"/>
  <c r="F23" i="12"/>
  <c r="H24" i="12" s="1"/>
  <c r="P21" i="12"/>
  <c r="S22" i="12" s="1"/>
  <c r="P19" i="12"/>
  <c r="S20" i="12" s="1"/>
  <c r="F21" i="12"/>
  <c r="H21" i="12" s="1"/>
  <c r="F19" i="12"/>
  <c r="H20" i="12" s="1"/>
  <c r="P17" i="12"/>
  <c r="S18" i="12" s="1"/>
  <c r="F17" i="12"/>
  <c r="H18" i="12" s="1"/>
  <c r="K66" i="13" l="1"/>
  <c r="H66" i="13"/>
  <c r="H65" i="13"/>
  <c r="L65" i="13"/>
  <c r="L64" i="13"/>
  <c r="H64" i="13"/>
  <c r="K63" i="13"/>
  <c r="H63" i="13"/>
  <c r="H62" i="13"/>
  <c r="K62" i="13"/>
  <c r="K61" i="13"/>
  <c r="H61" i="13"/>
  <c r="L60" i="13"/>
  <c r="H60" i="13"/>
  <c r="L59" i="13"/>
  <c r="H59" i="13"/>
  <c r="K58" i="13"/>
  <c r="H58" i="13"/>
  <c r="H57" i="13"/>
  <c r="L57" i="13"/>
  <c r="L56" i="13"/>
  <c r="K56" i="13"/>
  <c r="K54" i="13"/>
  <c r="O54" i="13"/>
  <c r="L54" i="13"/>
  <c r="L53" i="13"/>
  <c r="K53" i="13"/>
  <c r="H53" i="13"/>
  <c r="H52" i="13"/>
  <c r="L52" i="13"/>
  <c r="O52" i="13"/>
  <c r="O51" i="13"/>
  <c r="L51" i="13"/>
  <c r="H51" i="13"/>
  <c r="K49" i="13"/>
  <c r="L50" i="13"/>
  <c r="H50" i="13"/>
  <c r="K50" i="13"/>
  <c r="Q70" i="13"/>
  <c r="U70" i="13"/>
  <c r="Q72" i="13"/>
  <c r="U72" i="13"/>
  <c r="K70" i="13"/>
  <c r="K72" i="13"/>
  <c r="M70" i="13"/>
  <c r="O70" i="13"/>
  <c r="S70" i="13"/>
  <c r="S72" i="13"/>
  <c r="M72" i="13"/>
  <c r="H55" i="13"/>
  <c r="L55" i="13"/>
  <c r="H49" i="13"/>
  <c r="L49" i="13"/>
  <c r="F36" i="12"/>
  <c r="G35" i="12"/>
  <c r="P36" i="12"/>
  <c r="F38" i="12"/>
  <c r="H35" i="12"/>
  <c r="S36" i="12"/>
  <c r="G38" i="12"/>
  <c r="R39" i="12"/>
  <c r="F40" i="12"/>
  <c r="H38" i="12"/>
  <c r="S39" i="12"/>
  <c r="G37" i="12"/>
  <c r="P38" i="12"/>
  <c r="S35" i="12"/>
  <c r="H37" i="12"/>
  <c r="S38" i="12"/>
  <c r="G40" i="12"/>
  <c r="H40" i="12"/>
  <c r="G36" i="12"/>
  <c r="G39" i="12"/>
  <c r="P40" i="12"/>
  <c r="G29" i="12"/>
  <c r="F30" i="12"/>
  <c r="F32" i="12"/>
  <c r="H29" i="12"/>
  <c r="S30" i="12"/>
  <c r="G32" i="12"/>
  <c r="R33" i="12"/>
  <c r="F34" i="12"/>
  <c r="P30" i="12"/>
  <c r="H32" i="12"/>
  <c r="S33" i="12"/>
  <c r="G31" i="12"/>
  <c r="P32" i="12"/>
  <c r="S29" i="12"/>
  <c r="H31" i="12"/>
  <c r="S32" i="12"/>
  <c r="G34" i="12"/>
  <c r="H34" i="12"/>
  <c r="G30" i="12"/>
  <c r="G33" i="12"/>
  <c r="P34" i="12"/>
  <c r="H23" i="12"/>
  <c r="S24" i="12"/>
  <c r="G26" i="12"/>
  <c r="R27" i="12"/>
  <c r="F24" i="12"/>
  <c r="G23" i="12"/>
  <c r="P24" i="12"/>
  <c r="F26" i="12"/>
  <c r="S27" i="12"/>
  <c r="F28" i="12"/>
  <c r="H26" i="12"/>
  <c r="G25" i="12"/>
  <c r="P26" i="12"/>
  <c r="S23" i="12"/>
  <c r="H25" i="12"/>
  <c r="S26" i="12"/>
  <c r="G28" i="12"/>
  <c r="H28" i="12"/>
  <c r="G24" i="12"/>
  <c r="G27" i="12"/>
  <c r="P28" i="12"/>
  <c r="F18" i="12"/>
  <c r="G17" i="12"/>
  <c r="P18" i="12"/>
  <c r="R17" i="12"/>
  <c r="S21" i="12"/>
  <c r="S19" i="12"/>
  <c r="P22" i="12"/>
  <c r="R21" i="12"/>
  <c r="P20" i="12"/>
  <c r="R19" i="12"/>
  <c r="F22" i="12"/>
  <c r="G22" i="12"/>
  <c r="H22" i="12"/>
  <c r="G21" i="12"/>
  <c r="H19" i="12"/>
  <c r="F20" i="12"/>
  <c r="G19" i="12"/>
  <c r="G20" i="12"/>
  <c r="H17" i="12"/>
  <c r="S17" i="12"/>
  <c r="G18" i="12"/>
  <c r="D11" i="11" l="1"/>
  <c r="F5" i="13" l="1"/>
  <c r="L5" i="13"/>
  <c r="O65" i="13"/>
  <c r="O63" i="13"/>
  <c r="O57" i="13"/>
  <c r="D9" i="12"/>
  <c r="Q9" i="11"/>
  <c r="Q10" i="11"/>
  <c r="D8" i="11"/>
  <c r="H28" i="13"/>
  <c r="F27" i="13"/>
  <c r="H26" i="13"/>
  <c r="Y26" i="13" s="1"/>
  <c r="H35" i="13"/>
  <c r="F46" i="11"/>
  <c r="G46" i="11" s="1"/>
  <c r="P40" i="11"/>
  <c r="R40" i="11" s="1"/>
  <c r="P38" i="11"/>
  <c r="R38" i="11" s="1"/>
  <c r="P42" i="11"/>
  <c r="R42" i="11" s="1"/>
  <c r="Q11" i="11"/>
  <c r="Q12" i="11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V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I45" i="17"/>
  <c r="I44" i="17"/>
  <c r="I43" i="17"/>
  <c r="I42" i="17"/>
  <c r="I41" i="17"/>
  <c r="I40" i="17"/>
  <c r="I39" i="17"/>
  <c r="I38" i="17"/>
  <c r="Q18" i="13"/>
  <c r="Q17" i="13"/>
  <c r="Q16" i="13"/>
  <c r="Q15" i="13"/>
  <c r="Q12" i="13"/>
  <c r="Q11" i="13"/>
  <c r="Q10" i="13"/>
  <c r="Q9" i="13"/>
  <c r="H30" i="13"/>
  <c r="F30" i="13"/>
  <c r="H23" i="13"/>
  <c r="K30" i="13"/>
  <c r="M34" i="13"/>
  <c r="K34" i="13"/>
  <c r="U32" i="13"/>
  <c r="S32" i="13"/>
  <c r="Q32" i="13"/>
  <c r="O32" i="13"/>
  <c r="M32" i="13"/>
  <c r="K32" i="13"/>
  <c r="U30" i="13"/>
  <c r="S30" i="13"/>
  <c r="Q30" i="13"/>
  <c r="O30" i="13"/>
  <c r="M30" i="13"/>
  <c r="M27" i="13"/>
  <c r="K27" i="13"/>
  <c r="U25" i="13"/>
  <c r="S25" i="13"/>
  <c r="Q25" i="13"/>
  <c r="O25" i="13"/>
  <c r="M25" i="13"/>
  <c r="K25" i="13"/>
  <c r="U23" i="13"/>
  <c r="Q23" i="13"/>
  <c r="O23" i="13"/>
  <c r="M23" i="13"/>
  <c r="K23" i="13"/>
  <c r="S23" i="13"/>
  <c r="Y20" i="17"/>
  <c r="H22" i="17"/>
  <c r="X20" i="17"/>
  <c r="H21" i="17"/>
  <c r="H6" i="17"/>
  <c r="G6" i="17" s="1"/>
  <c r="AP4" i="17"/>
  <c r="H7" i="17"/>
  <c r="H8" i="17"/>
  <c r="AT8" i="17" s="1"/>
  <c r="H9" i="17"/>
  <c r="AE9" i="17" s="1"/>
  <c r="H10" i="17"/>
  <c r="AR10" i="17" s="1"/>
  <c r="H11" i="17"/>
  <c r="H12" i="17"/>
  <c r="AG12" i="17" s="1"/>
  <c r="H13" i="17"/>
  <c r="AP13" i="17" s="1"/>
  <c r="H14" i="17"/>
  <c r="AE14" i="17" s="1"/>
  <c r="H15" i="17"/>
  <c r="AJ15" i="17" s="1"/>
  <c r="H16" i="17"/>
  <c r="AL16" i="17" s="1"/>
  <c r="H17" i="17"/>
  <c r="AG17" i="17" s="1"/>
  <c r="H18" i="17"/>
  <c r="H19" i="17"/>
  <c r="AB19" i="17" s="1"/>
  <c r="AQ4" i="17"/>
  <c r="AR4" i="17"/>
  <c r="AS4" i="17"/>
  <c r="AT4" i="17"/>
  <c r="AU4" i="17"/>
  <c r="AU21" i="17" s="1"/>
  <c r="AV4" i="17"/>
  <c r="AW4" i="17"/>
  <c r="AW22" i="17" s="1"/>
  <c r="AF4" i="17"/>
  <c r="AG4" i="17"/>
  <c r="AA4" i="17"/>
  <c r="AB4" i="17"/>
  <c r="AC4" i="17"/>
  <c r="AD4" i="17"/>
  <c r="AE4" i="17"/>
  <c r="AH4" i="17"/>
  <c r="AI4" i="17"/>
  <c r="AJ4" i="17"/>
  <c r="AK4" i="17"/>
  <c r="AL4" i="17"/>
  <c r="AM4" i="17"/>
  <c r="AN4" i="17"/>
  <c r="AN13" i="17" s="1"/>
  <c r="AO22" i="17"/>
  <c r="AO21" i="17"/>
  <c r="AW5" i="17"/>
  <c r="AV5" i="17"/>
  <c r="Y5" i="17"/>
  <c r="X5" i="17"/>
  <c r="Y4" i="17"/>
  <c r="X4" i="17"/>
  <c r="H30" i="17"/>
  <c r="H36" i="17"/>
  <c r="AM36" i="17" s="1"/>
  <c r="H35" i="17"/>
  <c r="H34" i="17"/>
  <c r="H33" i="17"/>
  <c r="H32" i="17"/>
  <c r="G32" i="17" s="1"/>
  <c r="H31" i="17"/>
  <c r="AJ31" i="17" s="1"/>
  <c r="H29" i="17"/>
  <c r="AF29" i="17" s="1"/>
  <c r="H28" i="17"/>
  <c r="AD28" i="17" s="1"/>
  <c r="H27" i="17"/>
  <c r="H26" i="17"/>
  <c r="AC26" i="17" s="1"/>
  <c r="H25" i="17"/>
  <c r="AF25" i="17" s="1"/>
  <c r="H24" i="17"/>
  <c r="AB24" i="17" s="1"/>
  <c r="H23" i="17"/>
  <c r="AB23" i="17" s="1"/>
  <c r="AU5" i="17"/>
  <c r="AT5" i="17"/>
  <c r="AS5" i="17"/>
  <c r="AR5" i="17"/>
  <c r="AQ5" i="17"/>
  <c r="AP5" i="17"/>
  <c r="H45" i="17"/>
  <c r="G45" i="17" s="1"/>
  <c r="H44" i="17"/>
  <c r="G44" i="17" s="1"/>
  <c r="I22" i="17"/>
  <c r="I21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AN5" i="17"/>
  <c r="AM5" i="17"/>
  <c r="AL5" i="17"/>
  <c r="AK5" i="17"/>
  <c r="AJ5" i="17"/>
  <c r="AI5" i="17"/>
  <c r="AH5" i="17"/>
  <c r="AG5" i="17"/>
  <c r="AF5" i="17"/>
  <c r="AE5" i="17"/>
  <c r="AD5" i="17"/>
  <c r="AC5" i="17"/>
  <c r="AB5" i="17"/>
  <c r="AA5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H38" i="17"/>
  <c r="G38" i="17" s="1"/>
  <c r="H39" i="17"/>
  <c r="G39" i="17" s="1"/>
  <c r="H40" i="17"/>
  <c r="G40" i="17" s="1"/>
  <c r="H41" i="17"/>
  <c r="G41" i="17" s="1"/>
  <c r="H42" i="17"/>
  <c r="G42" i="17" s="1"/>
  <c r="H43" i="17"/>
  <c r="G43" i="17" s="1"/>
  <c r="L12" i="13"/>
  <c r="K12" i="13"/>
  <c r="H12" i="13"/>
  <c r="F12" i="13"/>
  <c r="F40" i="13"/>
  <c r="K42" i="13" s="1"/>
  <c r="O14" i="13"/>
  <c r="O13" i="13"/>
  <c r="O8" i="13"/>
  <c r="O7" i="13"/>
  <c r="O6" i="13"/>
  <c r="O5" i="13"/>
  <c r="L18" i="13"/>
  <c r="K18" i="13"/>
  <c r="L17" i="13"/>
  <c r="K17" i="13"/>
  <c r="L16" i="13"/>
  <c r="K16" i="13"/>
  <c r="L15" i="13"/>
  <c r="K15" i="13"/>
  <c r="L14" i="13"/>
  <c r="K14" i="13"/>
  <c r="L13" i="13"/>
  <c r="K13" i="13"/>
  <c r="L11" i="13"/>
  <c r="K11" i="13"/>
  <c r="L10" i="13"/>
  <c r="K10" i="13"/>
  <c r="L9" i="13"/>
  <c r="K9" i="13"/>
  <c r="L8" i="13"/>
  <c r="K8" i="13"/>
  <c r="L7" i="13"/>
  <c r="K7" i="13"/>
  <c r="L6" i="13"/>
  <c r="K6" i="13"/>
  <c r="K5" i="13"/>
  <c r="H5" i="13"/>
  <c r="H18" i="13"/>
  <c r="H17" i="13"/>
  <c r="H16" i="13"/>
  <c r="H15" i="13"/>
  <c r="H14" i="13"/>
  <c r="H13" i="13"/>
  <c r="H11" i="13"/>
  <c r="H10" i="13"/>
  <c r="H9" i="13"/>
  <c r="H8" i="13"/>
  <c r="H7" i="13"/>
  <c r="H6" i="13"/>
  <c r="F14" i="13"/>
  <c r="F13" i="13"/>
  <c r="F11" i="13"/>
  <c r="F18" i="13"/>
  <c r="F17" i="13"/>
  <c r="F16" i="13"/>
  <c r="F15" i="13"/>
  <c r="F10" i="13"/>
  <c r="F9" i="13"/>
  <c r="F8" i="13"/>
  <c r="F7" i="13"/>
  <c r="F6" i="13"/>
  <c r="V7" i="12"/>
  <c r="J10" i="12"/>
  <c r="J13" i="12"/>
  <c r="D12" i="12"/>
  <c r="D10" i="12"/>
  <c r="P54" i="11"/>
  <c r="S55" i="11" s="1"/>
  <c r="P52" i="11"/>
  <c r="S53" i="11" s="1"/>
  <c r="P50" i="11"/>
  <c r="P51" i="11" s="1"/>
  <c r="P48" i="11"/>
  <c r="P49" i="11" s="1"/>
  <c r="P46" i="11"/>
  <c r="R46" i="11" s="1"/>
  <c r="F54" i="11"/>
  <c r="H55" i="11" s="1"/>
  <c r="F52" i="11"/>
  <c r="F53" i="11" s="1"/>
  <c r="F50" i="11"/>
  <c r="F48" i="11"/>
  <c r="F49" i="11" s="1"/>
  <c r="F44" i="11"/>
  <c r="G44" i="11" s="1"/>
  <c r="F42" i="11"/>
  <c r="G42" i="11" s="1"/>
  <c r="F40" i="11"/>
  <c r="F38" i="11"/>
  <c r="H39" i="11" s="1"/>
  <c r="F36" i="11"/>
  <c r="H37" i="11" s="1"/>
  <c r="F34" i="11"/>
  <c r="H35" i="11" s="1"/>
  <c r="F32" i="11"/>
  <c r="H33" i="11" s="1"/>
  <c r="F30" i="11"/>
  <c r="G30" i="11" s="1"/>
  <c r="F28" i="11"/>
  <c r="F29" i="11" s="1"/>
  <c r="F26" i="11"/>
  <c r="F27" i="11" s="1"/>
  <c r="F24" i="11"/>
  <c r="H25" i="11" s="1"/>
  <c r="F22" i="11"/>
  <c r="H23" i="11" s="1"/>
  <c r="F20" i="11"/>
  <c r="F21" i="11" s="1"/>
  <c r="F18" i="11"/>
  <c r="F16" i="11"/>
  <c r="S32" i="11" s="1"/>
  <c r="P34" i="11"/>
  <c r="R34" i="11" s="1"/>
  <c r="P32" i="11"/>
  <c r="P30" i="11"/>
  <c r="R30" i="11" s="1"/>
  <c r="P28" i="11"/>
  <c r="R28" i="11" s="1"/>
  <c r="P26" i="11"/>
  <c r="R26" i="11" s="1"/>
  <c r="P24" i="11"/>
  <c r="S25" i="11" s="1"/>
  <c r="P22" i="11"/>
  <c r="S23" i="11" s="1"/>
  <c r="P20" i="11"/>
  <c r="R20" i="11" s="1"/>
  <c r="P18" i="11"/>
  <c r="R18" i="11" s="1"/>
  <c r="P16" i="11"/>
  <c r="P17" i="11" s="1"/>
  <c r="U9" i="11"/>
  <c r="J9" i="11"/>
  <c r="U11" i="11"/>
  <c r="D9" i="11"/>
  <c r="V6" i="11"/>
  <c r="U12" i="11"/>
  <c r="J12" i="11"/>
  <c r="AR9" i="17"/>
  <c r="AF9" i="17"/>
  <c r="AE11" i="17"/>
  <c r="AV12" i="17"/>
  <c r="G12" i="17"/>
  <c r="AP11" i="17"/>
  <c r="AB9" i="17"/>
  <c r="AK17" i="17"/>
  <c r="G21" i="17"/>
  <c r="AR21" i="17"/>
  <c r="G31" i="17"/>
  <c r="AJ34" i="17"/>
  <c r="AB10" i="17"/>
  <c r="AP10" i="17"/>
  <c r="AJ10" i="17"/>
  <c r="AH35" i="17"/>
  <c r="AD10" i="17" l="1"/>
  <c r="AF7" i="17"/>
  <c r="AG15" i="17"/>
  <c r="AM9" i="17"/>
  <c r="AJ17" i="17"/>
  <c r="AF17" i="17"/>
  <c r="AL9" i="17"/>
  <c r="M9" i="17"/>
  <c r="F47" i="11"/>
  <c r="H47" i="11"/>
  <c r="F45" i="11"/>
  <c r="F43" i="11"/>
  <c r="G24" i="11"/>
  <c r="AT21" i="17"/>
  <c r="AR22" i="17"/>
  <c r="AQ21" i="17"/>
  <c r="AS21" i="17"/>
  <c r="AW21" i="17"/>
  <c r="X21" i="17"/>
  <c r="Z21" i="17" s="1"/>
  <c r="AN9" i="17"/>
  <c r="AN10" i="17"/>
  <c r="AN12" i="17"/>
  <c r="AN30" i="17"/>
  <c r="AM33" i="17"/>
  <c r="AM34" i="17"/>
  <c r="AL17" i="17"/>
  <c r="AK18" i="17"/>
  <c r="AA29" i="17"/>
  <c r="AD29" i="17"/>
  <c r="AG29" i="17"/>
  <c r="AG11" i="17"/>
  <c r="AB29" i="17"/>
  <c r="AC29" i="17"/>
  <c r="AE29" i="17"/>
  <c r="G28" i="17"/>
  <c r="AB28" i="17"/>
  <c r="AD17" i="17"/>
  <c r="AS19" i="17"/>
  <c r="AW19" i="17"/>
  <c r="AV19" i="17"/>
  <c r="AQ19" i="17"/>
  <c r="AT19" i="17"/>
  <c r="AN19" i="17"/>
  <c r="AF19" i="17"/>
  <c r="U17" i="17"/>
  <c r="U20" i="17" s="1"/>
  <c r="AR17" i="17"/>
  <c r="AH15" i="17"/>
  <c r="AV15" i="17"/>
  <c r="AU15" i="17"/>
  <c r="AS15" i="17"/>
  <c r="AK12" i="17"/>
  <c r="AF12" i="17"/>
  <c r="AJ7" i="17"/>
  <c r="S42" i="11"/>
  <c r="S46" i="11"/>
  <c r="AL34" i="17"/>
  <c r="AK33" i="17"/>
  <c r="AQ8" i="17"/>
  <c r="AH34" i="17"/>
  <c r="AM6" i="17"/>
  <c r="AJ8" i="17"/>
  <c r="AK8" i="17"/>
  <c r="AK34" i="17"/>
  <c r="AH31" i="17"/>
  <c r="AI16" i="17"/>
  <c r="AC8" i="17"/>
  <c r="AJ33" i="17"/>
  <c r="G24" i="17"/>
  <c r="AH33" i="17"/>
  <c r="AS8" i="17"/>
  <c r="P43" i="11"/>
  <c r="S43" i="11"/>
  <c r="S41" i="11"/>
  <c r="S19" i="11"/>
  <c r="O64" i="13"/>
  <c r="O60" i="13"/>
  <c r="O58" i="13"/>
  <c r="O56" i="13"/>
  <c r="O62" i="13"/>
  <c r="S24" i="11"/>
  <c r="H45" i="11"/>
  <c r="AH17" i="17"/>
  <c r="P55" i="11"/>
  <c r="H42" i="11"/>
  <c r="AH30" i="17"/>
  <c r="G30" i="17"/>
  <c r="S28" i="11"/>
  <c r="AC25" i="17"/>
  <c r="G34" i="17"/>
  <c r="S39" i="11"/>
  <c r="G11" i="17"/>
  <c r="AW17" i="17"/>
  <c r="AE25" i="17"/>
  <c r="AK30" i="17"/>
  <c r="AM19" i="17"/>
  <c r="AD25" i="17"/>
  <c r="AE13" i="17"/>
  <c r="AB25" i="17"/>
  <c r="AN34" i="17"/>
  <c r="AA19" i="17"/>
  <c r="P39" i="11"/>
  <c r="AI17" i="17"/>
  <c r="AM30" i="17"/>
  <c r="AM12" i="17"/>
  <c r="K7" i="17"/>
  <c r="K20" i="17" s="1"/>
  <c r="AI34" i="17"/>
  <c r="AK11" i="17"/>
  <c r="AI12" i="17"/>
  <c r="AW12" i="17"/>
  <c r="AA24" i="17"/>
  <c r="AG25" i="17"/>
  <c r="AA25" i="17"/>
  <c r="G16" i="11"/>
  <c r="AJ13" i="17"/>
  <c r="G25" i="17"/>
  <c r="H52" i="11"/>
  <c r="G26" i="17"/>
  <c r="AR12" i="17"/>
  <c r="AH12" i="17"/>
  <c r="AP12" i="17"/>
  <c r="G7" i="17"/>
  <c r="AL7" i="17"/>
  <c r="AA7" i="17"/>
  <c r="AC7" i="17"/>
  <c r="AR7" i="17"/>
  <c r="AN7" i="17"/>
  <c r="H31" i="11"/>
  <c r="H34" i="11"/>
  <c r="S16" i="11"/>
  <c r="H26" i="11"/>
  <c r="H22" i="11"/>
  <c r="S50" i="11"/>
  <c r="AH16" i="17"/>
  <c r="AF16" i="17"/>
  <c r="AC18" i="17"/>
  <c r="AD18" i="17"/>
  <c r="AQ18" i="17"/>
  <c r="AD24" i="17"/>
  <c r="U40" i="13"/>
  <c r="AG16" i="17"/>
  <c r="AV16" i="17"/>
  <c r="AN16" i="17"/>
  <c r="AA23" i="17"/>
  <c r="AN8" i="17"/>
  <c r="AW8" i="17"/>
  <c r="AS16" i="17"/>
  <c r="G16" i="17"/>
  <c r="F31" i="11"/>
  <c r="AH8" i="17"/>
  <c r="AR8" i="17"/>
  <c r="AM8" i="17"/>
  <c r="AU8" i="17"/>
  <c r="AT16" i="17"/>
  <c r="AB13" i="17"/>
  <c r="P19" i="11"/>
  <c r="AV8" i="17"/>
  <c r="AI6" i="17"/>
  <c r="AB26" i="17"/>
  <c r="AA8" i="17"/>
  <c r="AI8" i="17"/>
  <c r="AP8" i="17"/>
  <c r="AA6" i="17"/>
  <c r="R54" i="11"/>
  <c r="F37" i="11"/>
  <c r="AE8" i="17"/>
  <c r="AC16" i="17"/>
  <c r="AB8" i="17"/>
  <c r="AD8" i="17"/>
  <c r="AB16" i="17"/>
  <c r="AR16" i="17"/>
  <c r="AF13" i="17"/>
  <c r="AH6" i="17"/>
  <c r="AK16" i="17"/>
  <c r="AS13" i="17"/>
  <c r="AL8" i="17"/>
  <c r="G8" i="17"/>
  <c r="AG8" i="17"/>
  <c r="AQ16" i="17"/>
  <c r="AT13" i="17"/>
  <c r="Q13" i="17"/>
  <c r="Z13" i="17" s="1"/>
  <c r="L8" i="17"/>
  <c r="Z8" i="17" s="1"/>
  <c r="AF8" i="17"/>
  <c r="U42" i="13"/>
  <c r="AB6" i="17"/>
  <c r="AL13" i="17"/>
  <c r="G20" i="11"/>
  <c r="F39" i="11"/>
  <c r="AQ6" i="17"/>
  <c r="AL30" i="17"/>
  <c r="AH36" i="17"/>
  <c r="AD12" i="17"/>
  <c r="AQ12" i="17"/>
  <c r="AT12" i="17"/>
  <c r="AA12" i="17"/>
  <c r="G38" i="11"/>
  <c r="AG6" i="17"/>
  <c r="AU6" i="17"/>
  <c r="AL36" i="17"/>
  <c r="AJ30" i="17"/>
  <c r="R24" i="11"/>
  <c r="AH13" i="17"/>
  <c r="AE28" i="17"/>
  <c r="AV21" i="17"/>
  <c r="P12" i="17"/>
  <c r="AC12" i="17"/>
  <c r="AS12" i="17"/>
  <c r="J6" i="17"/>
  <c r="J20" i="17" s="1"/>
  <c r="AB12" i="17"/>
  <c r="AG13" i="17"/>
  <c r="AC6" i="17"/>
  <c r="AJ12" i="17"/>
  <c r="AI13" i="17"/>
  <c r="AK36" i="17"/>
  <c r="AI30" i="17"/>
  <c r="AU12" i="17"/>
  <c r="AP21" i="17"/>
  <c r="AL12" i="17"/>
  <c r="AE12" i="17"/>
  <c r="K40" i="13"/>
  <c r="AF23" i="17"/>
  <c r="AM35" i="17"/>
  <c r="AV10" i="17"/>
  <c r="AL10" i="17"/>
  <c r="AA10" i="17"/>
  <c r="AI10" i="17"/>
  <c r="AH10" i="17"/>
  <c r="N10" i="17"/>
  <c r="O55" i="13"/>
  <c r="AQ22" i="17"/>
  <c r="G52" i="11"/>
  <c r="AJ32" i="17"/>
  <c r="AU10" i="17"/>
  <c r="AW10" i="17"/>
  <c r="AC10" i="17"/>
  <c r="H53" i="11"/>
  <c r="AT10" i="17"/>
  <c r="AE18" i="17"/>
  <c r="AJ35" i="17"/>
  <c r="AG23" i="17"/>
  <c r="AL35" i="17"/>
  <c r="AW14" i="17"/>
  <c r="V18" i="17"/>
  <c r="AK10" i="17"/>
  <c r="Y22" i="17"/>
  <c r="AG18" i="17"/>
  <c r="AN18" i="17"/>
  <c r="AJ14" i="17"/>
  <c r="G35" i="17"/>
  <c r="AN35" i="17"/>
  <c r="AI32" i="17"/>
  <c r="AL32" i="17"/>
  <c r="AG10" i="17"/>
  <c r="G10" i="17"/>
  <c r="AM10" i="17"/>
  <c r="H43" i="11"/>
  <c r="F25" i="11"/>
  <c r="AT15" i="17"/>
  <c r="AQ11" i="17"/>
  <c r="S38" i="11"/>
  <c r="H18" i="11"/>
  <c r="G27" i="17"/>
  <c r="F33" i="11"/>
  <c r="AG27" i="17"/>
  <c r="AC23" i="17"/>
  <c r="AF27" i="17"/>
  <c r="AE27" i="17"/>
  <c r="AC14" i="17"/>
  <c r="AB18" i="17"/>
  <c r="AJ18" i="17"/>
  <c r="AI15" i="17"/>
  <c r="AN15" i="17"/>
  <c r="AD27" i="17"/>
  <c r="AA27" i="17"/>
  <c r="AM32" i="17"/>
  <c r="AP18" i="17"/>
  <c r="G18" i="17"/>
  <c r="AI18" i="17"/>
  <c r="AV18" i="17"/>
  <c r="AW18" i="17"/>
  <c r="AF18" i="17"/>
  <c r="AS18" i="17"/>
  <c r="AL18" i="17"/>
  <c r="AH18" i="17"/>
  <c r="AU18" i="17"/>
  <c r="AM18" i="17"/>
  <c r="R14" i="17"/>
  <c r="AM14" i="17"/>
  <c r="AQ14" i="17"/>
  <c r="AS14" i="17"/>
  <c r="AG14" i="17"/>
  <c r="AT14" i="17"/>
  <c r="G22" i="17"/>
  <c r="AS22" i="17"/>
  <c r="AT22" i="17"/>
  <c r="AK32" i="17"/>
  <c r="AN32" i="17"/>
  <c r="AS10" i="17"/>
  <c r="AF10" i="17"/>
  <c r="AQ10" i="17"/>
  <c r="P41" i="11"/>
  <c r="AC27" i="17"/>
  <c r="AI35" i="17"/>
  <c r="AB27" i="17"/>
  <c r="AE23" i="17"/>
  <c r="AE10" i="17"/>
  <c r="AH32" i="17"/>
  <c r="AR18" i="17"/>
  <c r="AT18" i="17"/>
  <c r="AA18" i="17"/>
  <c r="G23" i="17"/>
  <c r="AU22" i="17"/>
  <c r="AL14" i="17"/>
  <c r="AU14" i="17"/>
  <c r="P21" i="11"/>
  <c r="S21" i="11"/>
  <c r="S20" i="11"/>
  <c r="H38" i="11"/>
  <c r="S54" i="11"/>
  <c r="H30" i="11"/>
  <c r="H48" i="11"/>
  <c r="G40" i="11"/>
  <c r="F41" i="11"/>
  <c r="H41" i="11"/>
  <c r="S49" i="11"/>
  <c r="R48" i="11"/>
  <c r="O40" i="13"/>
  <c r="O42" i="13"/>
  <c r="Q40" i="13"/>
  <c r="AD23" i="17"/>
  <c r="AA26" i="17"/>
  <c r="AK31" i="17"/>
  <c r="AI31" i="17"/>
  <c r="AK35" i="17"/>
  <c r="AJ19" i="17"/>
  <c r="W19" i="17"/>
  <c r="AJ11" i="17"/>
  <c r="AS11" i="17"/>
  <c r="AB11" i="17"/>
  <c r="P25" i="11"/>
  <c r="G36" i="11"/>
  <c r="AG24" i="17"/>
  <c r="AA28" i="17"/>
  <c r="H21" i="11"/>
  <c r="AU19" i="17"/>
  <c r="AC19" i="17"/>
  <c r="AU17" i="17"/>
  <c r="AE17" i="17"/>
  <c r="AS17" i="17"/>
  <c r="AN17" i="17"/>
  <c r="AC17" i="17"/>
  <c r="AB17" i="17"/>
  <c r="AM15" i="17"/>
  <c r="AC15" i="17"/>
  <c r="AK15" i="17"/>
  <c r="AR15" i="17"/>
  <c r="AB15" i="17"/>
  <c r="AE15" i="17"/>
  <c r="G15" i="17"/>
  <c r="AA13" i="17"/>
  <c r="AQ13" i="17"/>
  <c r="AR11" i="17"/>
  <c r="AT11" i="17"/>
  <c r="AL11" i="17"/>
  <c r="AU11" i="17"/>
  <c r="AF11" i="17"/>
  <c r="AC11" i="17"/>
  <c r="AI11" i="17"/>
  <c r="AM11" i="17"/>
  <c r="O11" i="17"/>
  <c r="AG9" i="17"/>
  <c r="AS9" i="17"/>
  <c r="AI9" i="17"/>
  <c r="AA9" i="17"/>
  <c r="AK9" i="17"/>
  <c r="AU9" i="17"/>
  <c r="AT9" i="17"/>
  <c r="AD9" i="17"/>
  <c r="AW9" i="17"/>
  <c r="AI7" i="17"/>
  <c r="AT7" i="17"/>
  <c r="AE6" i="17"/>
  <c r="AT6" i="17"/>
  <c r="O66" i="13"/>
  <c r="AE7" i="17"/>
  <c r="AK13" i="17"/>
  <c r="AG7" i="17"/>
  <c r="Z17" i="17"/>
  <c r="AD7" i="17"/>
  <c r="AU13" i="17"/>
  <c r="S42" i="13"/>
  <c r="G19" i="17"/>
  <c r="AH7" i="17"/>
  <c r="G13" i="17"/>
  <c r="AB7" i="17"/>
  <c r="AM7" i="17"/>
  <c r="AC13" i="17"/>
  <c r="AV13" i="17"/>
  <c r="AI19" i="17"/>
  <c r="AR13" i="17"/>
  <c r="AN33" i="17"/>
  <c r="AL33" i="17"/>
  <c r="H40" i="13"/>
  <c r="S40" i="13"/>
  <c r="AH19" i="17"/>
  <c r="AE19" i="17"/>
  <c r="AU7" i="17"/>
  <c r="AD19" i="17"/>
  <c r="AI36" i="17"/>
  <c r="G36" i="17"/>
  <c r="AN36" i="17"/>
  <c r="AJ36" i="17"/>
  <c r="AF24" i="17"/>
  <c r="AE24" i="17"/>
  <c r="AC24" i="17"/>
  <c r="AG19" i="17"/>
  <c r="AW15" i="17"/>
  <c r="G33" i="17"/>
  <c r="AV7" i="17"/>
  <c r="AP17" i="17"/>
  <c r="AP6" i="17"/>
  <c r="AR19" i="17"/>
  <c r="AJ6" i="17"/>
  <c r="AA11" i="17"/>
  <c r="AK19" i="17"/>
  <c r="AM17" i="17"/>
  <c r="AL15" i="17"/>
  <c r="AG28" i="17"/>
  <c r="AQ7" i="17"/>
  <c r="AL19" i="17"/>
  <c r="AC28" i="17"/>
  <c r="AM31" i="17"/>
  <c r="AV11" i="17"/>
  <c r="AN6" i="17"/>
  <c r="M40" i="13"/>
  <c r="M42" i="13"/>
  <c r="Q42" i="13"/>
  <c r="AS6" i="17"/>
  <c r="AL6" i="17"/>
  <c r="AV6" i="17"/>
  <c r="AF6" i="17"/>
  <c r="AK6" i="17"/>
  <c r="AR6" i="17"/>
  <c r="AI33" i="17"/>
  <c r="AN31" i="17"/>
  <c r="AL31" i="17"/>
  <c r="AW13" i="17"/>
  <c r="AM13" i="17"/>
  <c r="AD13" i="17"/>
  <c r="AS7" i="17"/>
  <c r="AD26" i="17"/>
  <c r="AE26" i="17"/>
  <c r="AF26" i="17"/>
  <c r="AG26" i="17"/>
  <c r="AF28" i="17"/>
  <c r="AF15" i="17"/>
  <c r="AD15" i="17"/>
  <c r="AP15" i="17"/>
  <c r="AA15" i="17"/>
  <c r="AQ17" i="17"/>
  <c r="AA17" i="17"/>
  <c r="G17" i="17"/>
  <c r="AH9" i="17"/>
  <c r="AQ9" i="17"/>
  <c r="AC9" i="17"/>
  <c r="AV9" i="17"/>
  <c r="AN11" i="17"/>
  <c r="AD11" i="17"/>
  <c r="AW11" i="17"/>
  <c r="S15" i="17"/>
  <c r="AQ15" i="17"/>
  <c r="AT17" i="17"/>
  <c r="AV17" i="17"/>
  <c r="AP19" i="17"/>
  <c r="AW6" i="17"/>
  <c r="AD6" i="17"/>
  <c r="AH11" i="17"/>
  <c r="G9" i="17"/>
  <c r="AP9" i="17"/>
  <c r="AJ9" i="17"/>
  <c r="O61" i="13"/>
  <c r="G48" i="11"/>
  <c r="H49" i="11"/>
  <c r="P47" i="11"/>
  <c r="S47" i="11"/>
  <c r="R50" i="11"/>
  <c r="S51" i="11"/>
  <c r="O59" i="13"/>
  <c r="T16" i="17"/>
  <c r="AP16" i="17"/>
  <c r="AM16" i="17"/>
  <c r="AJ16" i="17"/>
  <c r="AE16" i="17"/>
  <c r="AD16" i="17"/>
  <c r="AA16" i="17"/>
  <c r="AW16" i="17"/>
  <c r="AU16" i="17"/>
  <c r="AF14" i="17"/>
  <c r="AB14" i="17"/>
  <c r="AP14" i="17"/>
  <c r="AR14" i="17"/>
  <c r="AA14" i="17"/>
  <c r="AK14" i="17"/>
  <c r="AV14" i="17"/>
  <c r="AD14" i="17"/>
  <c r="AN14" i="17"/>
  <c r="G14" i="17"/>
  <c r="AI14" i="17"/>
  <c r="AH14" i="17"/>
  <c r="AV22" i="17"/>
  <c r="AP22" i="17"/>
  <c r="AW7" i="17"/>
  <c r="AK7" i="17"/>
  <c r="AP7" i="17"/>
  <c r="X37" i="17"/>
  <c r="G32" i="11"/>
  <c r="M20" i="17"/>
  <c r="Z9" i="17"/>
  <c r="S17" i="11"/>
  <c r="R16" i="11"/>
  <c r="R22" i="11"/>
  <c r="P23" i="11"/>
  <c r="S27" i="11"/>
  <c r="P27" i="11"/>
  <c r="S31" i="11"/>
  <c r="P31" i="11"/>
  <c r="P35" i="11"/>
  <c r="S35" i="11"/>
  <c r="F19" i="11"/>
  <c r="H19" i="11"/>
  <c r="G18" i="11"/>
  <c r="G22" i="11"/>
  <c r="F23" i="11"/>
  <c r="H27" i="11"/>
  <c r="G26" i="11"/>
  <c r="F35" i="11"/>
  <c r="G34" i="11"/>
  <c r="S29" i="11"/>
  <c r="P29" i="11"/>
  <c r="S33" i="11"/>
  <c r="P33" i="11"/>
  <c r="R32" i="11"/>
  <c r="F17" i="11"/>
  <c r="H17" i="11"/>
  <c r="S18" i="11"/>
  <c r="S22" i="11"/>
  <c r="S26" i="11"/>
  <c r="S30" i="11"/>
  <c r="S34" i="11"/>
  <c r="H40" i="11"/>
  <c r="H44" i="11"/>
  <c r="S48" i="11"/>
  <c r="S52" i="11"/>
  <c r="H16" i="11"/>
  <c r="H20" i="11"/>
  <c r="H24" i="11"/>
  <c r="H28" i="11"/>
  <c r="H32" i="11"/>
  <c r="H36" i="11"/>
  <c r="S40" i="11"/>
  <c r="H46" i="11"/>
  <c r="H50" i="11"/>
  <c r="H54" i="11"/>
  <c r="H29" i="11"/>
  <c r="G28" i="11"/>
  <c r="H51" i="11"/>
  <c r="F51" i="11"/>
  <c r="G50" i="11"/>
  <c r="F55" i="11"/>
  <c r="G54" i="11"/>
  <c r="R52" i="11"/>
  <c r="P53" i="11"/>
  <c r="G29" i="17"/>
  <c r="Z7" i="17" l="1"/>
  <c r="AX21" i="17"/>
  <c r="AX8" i="17"/>
  <c r="Q20" i="17"/>
  <c r="L20" i="17"/>
  <c r="F45" i="17"/>
  <c r="AL20" i="17"/>
  <c r="AL37" i="17" s="1"/>
  <c r="AN20" i="17"/>
  <c r="F36" i="17"/>
  <c r="AB20" i="17"/>
  <c r="AB37" i="17" s="1"/>
  <c r="AT20" i="17"/>
  <c r="AO14" i="17"/>
  <c r="AH20" i="17"/>
  <c r="AH37" i="17" s="1"/>
  <c r="AO17" i="17"/>
  <c r="AM20" i="17"/>
  <c r="AM37" i="17" s="1"/>
  <c r="AV20" i="17"/>
  <c r="AO6" i="17"/>
  <c r="AO8" i="17"/>
  <c r="AO12" i="17"/>
  <c r="AX18" i="17"/>
  <c r="F32" i="17"/>
  <c r="AQ20" i="17"/>
  <c r="F8" i="17"/>
  <c r="AN37" i="17"/>
  <c r="F21" i="17"/>
  <c r="AI20" i="17"/>
  <c r="AI37" i="17" s="1"/>
  <c r="AO16" i="17"/>
  <c r="AX12" i="17"/>
  <c r="F15" i="17"/>
  <c r="AS20" i="17"/>
  <c r="AX22" i="17"/>
  <c r="AX19" i="17"/>
  <c r="AE20" i="17"/>
  <c r="AE37" i="17" s="1"/>
  <c r="Z6" i="17"/>
  <c r="AX15" i="17"/>
  <c r="AU20" i="17"/>
  <c r="AX10" i="17"/>
  <c r="AD20" i="17"/>
  <c r="AD37" i="17" s="1"/>
  <c r="AO9" i="17"/>
  <c r="AO10" i="17"/>
  <c r="AC20" i="17"/>
  <c r="AC37" i="17" s="1"/>
  <c r="AR20" i="17"/>
  <c r="AX11" i="17"/>
  <c r="AO18" i="17"/>
  <c r="AW20" i="17"/>
  <c r="P20" i="17"/>
  <c r="Z12" i="17"/>
  <c r="Z14" i="17"/>
  <c r="R20" i="17"/>
  <c r="Y37" i="17"/>
  <c r="Z22" i="17"/>
  <c r="F14" i="17"/>
  <c r="F23" i="17"/>
  <c r="AO13" i="17"/>
  <c r="AA20" i="17"/>
  <c r="AA37" i="17" s="1"/>
  <c r="AO19" i="17"/>
  <c r="Z10" i="17"/>
  <c r="N20" i="17"/>
  <c r="F9" i="17"/>
  <c r="F41" i="17"/>
  <c r="AP20" i="17"/>
  <c r="W20" i="17"/>
  <c r="Z19" i="17"/>
  <c r="V20" i="17"/>
  <c r="Z18" i="17"/>
  <c r="F24" i="17"/>
  <c r="AO7" i="17"/>
  <c r="AX14" i="17"/>
  <c r="F12" i="17"/>
  <c r="AK20" i="17"/>
  <c r="AK37" i="17" s="1"/>
  <c r="Z16" i="17"/>
  <c r="T20" i="17"/>
  <c r="AO15" i="17"/>
  <c r="AJ20" i="17"/>
  <c r="AJ37" i="17" s="1"/>
  <c r="AX6" i="17"/>
  <c r="AX17" i="17"/>
  <c r="F39" i="17"/>
  <c r="F29" i="17"/>
  <c r="F16" i="17"/>
  <c r="F11" i="17"/>
  <c r="F19" i="17"/>
  <c r="F33" i="17"/>
  <c r="F25" i="17"/>
  <c r="F44" i="17"/>
  <c r="F18" i="17"/>
  <c r="F31" i="17"/>
  <c r="F40" i="17"/>
  <c r="F43" i="17"/>
  <c r="F42" i="17"/>
  <c r="AX16" i="17"/>
  <c r="S20" i="17"/>
  <c r="Z15" i="17"/>
  <c r="AX9" i="17"/>
  <c r="AF20" i="17"/>
  <c r="AF37" i="17" s="1"/>
  <c r="AO11" i="17"/>
  <c r="AX13" i="17"/>
  <c r="AG20" i="17"/>
  <c r="AG37" i="17" s="1"/>
  <c r="O20" i="17"/>
  <c r="Z11" i="17"/>
  <c r="AX7" i="17"/>
  <c r="F38" i="17"/>
  <c r="F17" i="17"/>
  <c r="F13" i="17"/>
  <c r="F35" i="17"/>
  <c r="F28" i="17"/>
  <c r="F34" i="17"/>
  <c r="F27" i="17"/>
  <c r="F30" i="17"/>
  <c r="F7" i="17"/>
  <c r="F10" i="17"/>
  <c r="F6" i="17"/>
  <c r="F26" i="17"/>
  <c r="F22" i="17"/>
  <c r="AW36" i="17" l="1"/>
  <c r="AW27" i="17"/>
  <c r="AW28" i="17"/>
  <c r="AW34" i="17"/>
  <c r="AW31" i="17"/>
  <c r="AW35" i="17"/>
  <c r="AW32" i="17"/>
  <c r="AW29" i="17"/>
  <c r="AW30" i="17"/>
  <c r="AW33" i="17"/>
  <c r="AV34" i="17"/>
  <c r="AV29" i="17"/>
  <c r="AV36" i="17"/>
  <c r="AV31" i="17"/>
  <c r="AV30" i="17"/>
  <c r="AV35" i="17"/>
  <c r="AV33" i="17"/>
  <c r="AV32" i="17"/>
  <c r="AV27" i="17"/>
  <c r="AV28" i="17"/>
  <c r="AU36" i="17"/>
  <c r="AU31" i="17"/>
  <c r="AU34" i="17"/>
  <c r="AU32" i="17"/>
  <c r="AU35" i="17"/>
  <c r="AU28" i="17"/>
  <c r="AU29" i="17"/>
  <c r="AU27" i="17"/>
  <c r="AU33" i="17"/>
  <c r="AU30" i="17"/>
  <c r="AT33" i="17"/>
  <c r="AT34" i="17"/>
  <c r="AT29" i="17"/>
  <c r="AT27" i="17"/>
  <c r="AT36" i="17"/>
  <c r="AT30" i="17"/>
  <c r="AT35" i="17"/>
  <c r="AT31" i="17"/>
  <c r="AT28" i="17"/>
  <c r="AT32" i="17"/>
  <c r="AS27" i="17"/>
  <c r="AS31" i="17"/>
  <c r="AS35" i="17"/>
  <c r="AS34" i="17"/>
  <c r="AS36" i="17"/>
  <c r="AS29" i="17"/>
  <c r="AS30" i="17"/>
  <c r="AS33" i="17"/>
  <c r="AS32" i="17"/>
  <c r="AS28" i="17"/>
  <c r="AR34" i="17"/>
  <c r="AR31" i="17"/>
  <c r="AR36" i="17"/>
  <c r="AR27" i="17"/>
  <c r="AR29" i="17"/>
  <c r="AR28" i="17"/>
  <c r="AR30" i="17"/>
  <c r="AR35" i="17"/>
  <c r="AR33" i="17"/>
  <c r="AR32" i="17"/>
  <c r="AQ34" i="17"/>
  <c r="AQ30" i="17"/>
  <c r="AQ32" i="17"/>
  <c r="AQ33" i="17"/>
  <c r="AQ27" i="17"/>
  <c r="AQ29" i="17"/>
  <c r="AQ35" i="17"/>
  <c r="AQ28" i="17"/>
  <c r="AQ31" i="17"/>
  <c r="AQ36" i="17"/>
  <c r="AP30" i="17"/>
  <c r="AP36" i="17"/>
  <c r="AP28" i="17"/>
  <c r="AP33" i="17"/>
  <c r="AP29" i="17"/>
  <c r="AP27" i="17"/>
  <c r="AP35" i="17"/>
  <c r="AP31" i="17"/>
  <c r="AP32" i="17"/>
  <c r="AP34" i="17"/>
  <c r="AV23" i="17"/>
  <c r="AV24" i="17"/>
  <c r="AV26" i="17"/>
  <c r="AV25" i="17"/>
  <c r="AW25" i="17"/>
  <c r="AW24" i="17"/>
  <c r="AW26" i="17"/>
  <c r="AW23" i="17"/>
  <c r="AU25" i="17"/>
  <c r="AU26" i="17"/>
  <c r="AU23" i="17"/>
  <c r="AU24" i="17"/>
  <c r="AT24" i="17"/>
  <c r="AT25" i="17"/>
  <c r="AT23" i="17"/>
  <c r="AT26" i="17"/>
  <c r="AS25" i="17"/>
  <c r="AS24" i="17"/>
  <c r="AS26" i="17"/>
  <c r="AS23" i="17"/>
  <c r="AQ25" i="17"/>
  <c r="AQ24" i="17"/>
  <c r="AQ26" i="17"/>
  <c r="AQ23" i="17"/>
  <c r="AP25" i="17"/>
  <c r="AP24" i="17"/>
  <c r="AP26" i="17"/>
  <c r="AP23" i="17"/>
  <c r="AR25" i="17"/>
  <c r="AR23" i="17"/>
  <c r="AR24" i="17"/>
  <c r="AR26" i="17"/>
  <c r="AX20" i="17"/>
  <c r="AO37" i="17"/>
  <c r="AO20" i="17"/>
  <c r="Z20" i="17"/>
  <c r="Z37" i="17" s="1"/>
  <c r="BB6" i="17"/>
  <c r="BN6" i="17" s="1"/>
  <c r="BA7" i="17"/>
  <c r="BB7" i="17" s="1"/>
  <c r="AQ37" i="17" l="1"/>
  <c r="AT37" i="17"/>
  <c r="AW37" i="17"/>
  <c r="AV37" i="17"/>
  <c r="AS37" i="17"/>
  <c r="AU37" i="17"/>
  <c r="AP37" i="17"/>
  <c r="AR37" i="17"/>
  <c r="BC6" i="17"/>
  <c r="BJ6" i="17"/>
  <c r="BK6" i="17"/>
  <c r="BG6" i="17"/>
  <c r="BF6" i="17"/>
  <c r="BD6" i="17"/>
  <c r="BI6" i="17"/>
  <c r="BL6" i="17"/>
  <c r="BM6" i="17"/>
  <c r="BH6" i="17"/>
  <c r="BE6" i="17"/>
  <c r="BA8" i="17"/>
  <c r="BA9" i="17" s="1"/>
  <c r="BI7" i="17"/>
  <c r="BH7" i="17"/>
  <c r="BJ7" i="17"/>
  <c r="BG7" i="17"/>
  <c r="BD7" i="17"/>
  <c r="BL7" i="17"/>
  <c r="BC7" i="17"/>
  <c r="BK7" i="17"/>
  <c r="BM7" i="17"/>
  <c r="BN7" i="17"/>
  <c r="BF7" i="17"/>
  <c r="BE7" i="17"/>
  <c r="AX37" i="17" l="1"/>
  <c r="BB8" i="17"/>
  <c r="BG8" i="17" s="1"/>
  <c r="BA10" i="17"/>
  <c r="BB9" i="17"/>
  <c r="BM8" i="17" l="1"/>
  <c r="BD8" i="17"/>
  <c r="BK8" i="17"/>
  <c r="BF8" i="17"/>
  <c r="BH8" i="17"/>
  <c r="BJ8" i="17"/>
  <c r="BL8" i="17"/>
  <c r="BE8" i="17"/>
  <c r="BC8" i="17"/>
  <c r="BI8" i="17"/>
  <c r="BN8" i="17"/>
  <c r="BC9" i="17"/>
  <c r="BJ9" i="17"/>
  <c r="BF9" i="17"/>
  <c r="BK9" i="17"/>
  <c r="BD9" i="17"/>
  <c r="BH9" i="17"/>
  <c r="BN9" i="17"/>
  <c r="BI9" i="17"/>
  <c r="BG9" i="17"/>
  <c r="BM9" i="17"/>
  <c r="BE9" i="17"/>
  <c r="BL9" i="17"/>
  <c r="BB10" i="17"/>
  <c r="BA11" i="17"/>
  <c r="BB11" i="17" l="1"/>
  <c r="BA12" i="17"/>
  <c r="BF10" i="17"/>
  <c r="BD10" i="17"/>
  <c r="BC10" i="17"/>
  <c r="BK10" i="17"/>
  <c r="BL10" i="17"/>
  <c r="BE10" i="17"/>
  <c r="BN10" i="17"/>
  <c r="BI10" i="17"/>
  <c r="BJ10" i="17"/>
  <c r="BH10" i="17"/>
  <c r="BG10" i="17"/>
  <c r="BM10" i="17"/>
  <c r="BA13" i="17" l="1"/>
  <c r="BB12" i="17"/>
  <c r="BG11" i="17"/>
  <c r="BI11" i="17"/>
  <c r="BH11" i="17"/>
  <c r="BD11" i="17"/>
  <c r="BC11" i="17"/>
  <c r="BL11" i="17"/>
  <c r="BE11" i="17"/>
  <c r="BN11" i="17"/>
  <c r="BM11" i="17"/>
  <c r="BK11" i="17"/>
  <c r="BJ11" i="17"/>
  <c r="BF11" i="17"/>
  <c r="BA14" i="17" l="1"/>
  <c r="BB13" i="17"/>
  <c r="BK12" i="17"/>
  <c r="BD12" i="17"/>
  <c r="BC12" i="17"/>
  <c r="BN12" i="17"/>
  <c r="BH12" i="17"/>
  <c r="BE12" i="17"/>
  <c r="BJ12" i="17"/>
  <c r="BM12" i="17"/>
  <c r="BG12" i="17"/>
  <c r="BL12" i="17"/>
  <c r="BF12" i="17"/>
  <c r="BI12" i="17"/>
  <c r="BJ13" i="17" l="1"/>
  <c r="BD13" i="17"/>
  <c r="BN13" i="17"/>
  <c r="BE13" i="17"/>
  <c r="BF13" i="17"/>
  <c r="BH13" i="17"/>
  <c r="BK13" i="17"/>
  <c r="BC13" i="17"/>
  <c r="BM13" i="17"/>
  <c r="BL13" i="17"/>
  <c r="BG13" i="17"/>
  <c r="BI13" i="17"/>
  <c r="BB14" i="17"/>
  <c r="BA15" i="17"/>
  <c r="BA16" i="17" l="1"/>
  <c r="BB15" i="17"/>
  <c r="BI14" i="17"/>
  <c r="BM14" i="17"/>
  <c r="BF14" i="17"/>
  <c r="BK14" i="17"/>
  <c r="BD14" i="17"/>
  <c r="BE14" i="17"/>
  <c r="BJ14" i="17"/>
  <c r="BN14" i="17"/>
  <c r="BH14" i="17"/>
  <c r="BC14" i="17"/>
  <c r="BL14" i="17"/>
  <c r="BG14" i="17"/>
  <c r="BL15" i="17" l="1"/>
  <c r="BG15" i="17"/>
  <c r="BC15" i="17"/>
  <c r="BJ15" i="17"/>
  <c r="BF15" i="17"/>
  <c r="BM15" i="17"/>
  <c r="BN15" i="17"/>
  <c r="BH15" i="17"/>
  <c r="BD15" i="17"/>
  <c r="BK15" i="17"/>
  <c r="BE15" i="17"/>
  <c r="BI15" i="17"/>
  <c r="BA17" i="17"/>
  <c r="BB16" i="17"/>
  <c r="BC16" i="17" l="1"/>
  <c r="BG16" i="17"/>
  <c r="BJ16" i="17"/>
  <c r="BD16" i="17"/>
  <c r="BK16" i="17"/>
  <c r="BI16" i="17"/>
  <c r="BF16" i="17"/>
  <c r="BL16" i="17"/>
  <c r="BN16" i="17"/>
  <c r="BM16" i="17"/>
  <c r="BE16" i="17"/>
  <c r="BH16" i="17"/>
  <c r="BA18" i="17"/>
  <c r="BB17" i="17"/>
  <c r="BA19" i="17" l="1"/>
  <c r="BB18" i="17"/>
  <c r="BD17" i="17"/>
  <c r="BM17" i="17"/>
  <c r="BG17" i="17"/>
  <c r="BK17" i="17"/>
  <c r="BN17" i="17"/>
  <c r="BF17" i="17"/>
  <c r="BH17" i="17"/>
  <c r="BL17" i="17"/>
  <c r="BJ17" i="17"/>
  <c r="BE17" i="17"/>
  <c r="BC17" i="17"/>
  <c r="BI17" i="17"/>
  <c r="BD18" i="17" l="1"/>
  <c r="BM18" i="17"/>
  <c r="BJ18" i="17"/>
  <c r="BN18" i="17"/>
  <c r="BF18" i="17"/>
  <c r="BK18" i="17"/>
  <c r="BH18" i="17"/>
  <c r="BG18" i="17"/>
  <c r="BE18" i="17"/>
  <c r="BL18" i="17"/>
  <c r="BC18" i="17"/>
  <c r="BI18" i="17"/>
  <c r="BB19" i="17"/>
  <c r="BA20" i="17"/>
  <c r="BB20" i="17" l="1"/>
  <c r="BA21" i="17"/>
  <c r="BN19" i="17"/>
  <c r="BK19" i="17"/>
  <c r="BE19" i="17"/>
  <c r="BC19" i="17"/>
  <c r="BL19" i="17"/>
  <c r="BG19" i="17"/>
  <c r="BH19" i="17"/>
  <c r="BJ19" i="17"/>
  <c r="BD19" i="17"/>
  <c r="BF19" i="17"/>
  <c r="BI19" i="17"/>
  <c r="BM19" i="17"/>
  <c r="BA22" i="17" l="1"/>
  <c r="BB21" i="17"/>
  <c r="BI20" i="17"/>
  <c r="BG20" i="17"/>
  <c r="BK20" i="17"/>
  <c r="BE20" i="17"/>
  <c r="BL20" i="17"/>
  <c r="BC20" i="17"/>
  <c r="BJ20" i="17"/>
  <c r="BF20" i="17"/>
  <c r="BN20" i="17"/>
  <c r="BM20" i="17"/>
  <c r="BH20" i="17"/>
  <c r="BD20" i="17"/>
  <c r="BF21" i="17" l="1"/>
  <c r="BG21" i="17"/>
  <c r="BI21" i="17"/>
  <c r="BL21" i="17"/>
  <c r="BM21" i="17"/>
  <c r="BN21" i="17"/>
  <c r="BK21" i="17"/>
  <c r="BH21" i="17"/>
  <c r="BD21" i="17"/>
  <c r="BJ21" i="17"/>
  <c r="BE21" i="17"/>
  <c r="BC21" i="17"/>
  <c r="BA23" i="17"/>
  <c r="BB22" i="17"/>
  <c r="BB23" i="17" l="1"/>
  <c r="BA24" i="17"/>
  <c r="BI22" i="17"/>
  <c r="BH22" i="17"/>
  <c r="BK22" i="17"/>
  <c r="BG22" i="17"/>
  <c r="BD22" i="17"/>
  <c r="BJ22" i="17"/>
  <c r="BM22" i="17"/>
  <c r="BF22" i="17"/>
  <c r="BE22" i="17"/>
  <c r="BN22" i="17"/>
  <c r="BC22" i="17"/>
  <c r="BL22" i="17"/>
  <c r="BA25" i="17" l="1"/>
  <c r="BB25" i="17" s="1"/>
  <c r="BB24" i="17"/>
  <c r="BL23" i="17"/>
  <c r="BM23" i="17"/>
  <c r="BD23" i="17"/>
  <c r="BE23" i="17"/>
  <c r="BK23" i="17"/>
  <c r="BJ23" i="17"/>
  <c r="BG23" i="17"/>
  <c r="BI23" i="17"/>
  <c r="BH23" i="17"/>
  <c r="BN23" i="17"/>
  <c r="BC23" i="17"/>
  <c r="BF23" i="17"/>
  <c r="BF24" i="17" l="1"/>
  <c r="BE24" i="17"/>
  <c r="BD24" i="17"/>
  <c r="BI24" i="17"/>
  <c r="BK24" i="17"/>
  <c r="BM24" i="17"/>
  <c r="BC24" i="17"/>
  <c r="BL24" i="17"/>
  <c r="BG24" i="17"/>
  <c r="BH24" i="17"/>
  <c r="BJ24" i="17"/>
  <c r="BN24" i="17"/>
  <c r="BH25" i="17"/>
  <c r="BE25" i="17"/>
  <c r="BM25" i="17"/>
  <c r="BD25" i="17"/>
  <c r="BJ25" i="17"/>
  <c r="BI25" i="17"/>
  <c r="BG25" i="17"/>
  <c r="BF25" i="17"/>
  <c r="BL25" i="17"/>
  <c r="BK25" i="17"/>
  <c r="BC25" i="17"/>
  <c r="BN25" i="17"/>
  <c r="Z26" i="13"/>
  <c r="AA26" i="13" s="1"/>
</calcChain>
</file>

<file path=xl/sharedStrings.xml><?xml version="1.0" encoding="utf-8"?>
<sst xmlns="http://schemas.openxmlformats.org/spreadsheetml/2006/main" count="512" uniqueCount="283">
  <si>
    <t>※</t>
    <phoneticPr fontId="2"/>
  </si>
  <si>
    <t>学校所在地</t>
    <rPh sb="0" eb="2">
      <t>ガッコウ</t>
    </rPh>
    <rPh sb="2" eb="5">
      <t>ショザイチ</t>
    </rPh>
    <phoneticPr fontId="2"/>
  </si>
  <si>
    <t>スプリント</t>
    <phoneticPr fontId="2"/>
  </si>
  <si>
    <t>学年</t>
    <rPh sb="0" eb="2">
      <t>ガクネン</t>
    </rPh>
    <phoneticPr fontId="2"/>
  </si>
  <si>
    <t>学年</t>
    <rPh sb="0" eb="2">
      <t>ガクネン</t>
    </rPh>
    <phoneticPr fontId="2"/>
  </si>
  <si>
    <t>ライセンス番号</t>
    <rPh sb="5" eb="7">
      <t>バンゴウ</t>
    </rPh>
    <phoneticPr fontId="2"/>
  </si>
  <si>
    <t>ライセンス番号</t>
    <rPh sb="5" eb="7">
      <t>バンゴウ</t>
    </rPh>
    <phoneticPr fontId="2"/>
  </si>
  <si>
    <t>ポイント・レース</t>
    <phoneticPr fontId="2"/>
  </si>
  <si>
    <t>承認欄</t>
    <rPh sb="0" eb="2">
      <t>ショウニン</t>
    </rPh>
    <rPh sb="2" eb="3">
      <t>ラン</t>
    </rPh>
    <phoneticPr fontId="2"/>
  </si>
  <si>
    <t>（Ａ）高等学校長氏名・職印</t>
    <rPh sb="3" eb="7">
      <t>コウトウガッコウ</t>
    </rPh>
    <rPh sb="7" eb="8">
      <t>チョウ</t>
    </rPh>
    <rPh sb="8" eb="10">
      <t>シメイ</t>
    </rPh>
    <rPh sb="11" eb="12">
      <t>ショク</t>
    </rPh>
    <rPh sb="12" eb="13">
      <t>イン</t>
    </rPh>
    <phoneticPr fontId="2"/>
  </si>
  <si>
    <t>都県名</t>
    <rPh sb="0" eb="2">
      <t>トケン</t>
    </rPh>
    <rPh sb="2" eb="3">
      <t>メイ</t>
    </rPh>
    <phoneticPr fontId="2"/>
  </si>
  <si>
    <t>都県名</t>
    <rPh sb="0" eb="2">
      <t>トケン</t>
    </rPh>
    <rPh sb="2" eb="3">
      <t>メイ</t>
    </rPh>
    <phoneticPr fontId="2"/>
  </si>
  <si>
    <t>（Ａ）上記の者は本校在学生徒で、標記大会に出場することを認め、参加申し込みいたします。</t>
    <rPh sb="3" eb="5">
      <t>ジョウキ</t>
    </rPh>
    <rPh sb="6" eb="7">
      <t>モノ</t>
    </rPh>
    <rPh sb="8" eb="10">
      <t>ホンコウ</t>
    </rPh>
    <rPh sb="10" eb="12">
      <t>ザイガク</t>
    </rPh>
    <rPh sb="12" eb="14">
      <t>セイト</t>
    </rPh>
    <rPh sb="16" eb="18">
      <t>ヒョウキ</t>
    </rPh>
    <rPh sb="18" eb="20">
      <t>タイカイ</t>
    </rPh>
    <rPh sb="21" eb="23">
      <t>シュツジョウ</t>
    </rPh>
    <rPh sb="28" eb="29">
      <t>ミト</t>
    </rPh>
    <rPh sb="31" eb="33">
      <t>サンカ</t>
    </rPh>
    <rPh sb="33" eb="36">
      <t>モウシコ</t>
    </rPh>
    <phoneticPr fontId="2"/>
  </si>
  <si>
    <t>（Ｂ）上記の者は本（都・県）代表として、標記大会に出場することを認め、参加申し込みいたします。</t>
    <rPh sb="3" eb="5">
      <t>ジョウキ</t>
    </rPh>
    <rPh sb="6" eb="7">
      <t>モノ</t>
    </rPh>
    <rPh sb="8" eb="9">
      <t>ホン</t>
    </rPh>
    <rPh sb="10" eb="11">
      <t>ト</t>
    </rPh>
    <rPh sb="12" eb="13">
      <t>ケン</t>
    </rPh>
    <rPh sb="14" eb="16">
      <t>ダイヒョウ</t>
    </rPh>
    <rPh sb="20" eb="22">
      <t>ヒョウキ</t>
    </rPh>
    <rPh sb="22" eb="24">
      <t>タイカイ</t>
    </rPh>
    <rPh sb="25" eb="27">
      <t>シュツジョウ</t>
    </rPh>
    <rPh sb="32" eb="33">
      <t>ミト</t>
    </rPh>
    <rPh sb="35" eb="37">
      <t>サンカ</t>
    </rPh>
    <rPh sb="37" eb="40">
      <t>モウシコ</t>
    </rPh>
    <phoneticPr fontId="2"/>
  </si>
  <si>
    <t>都県名</t>
    <rPh sb="0" eb="1">
      <t>ト</t>
    </rPh>
    <rPh sb="1" eb="3">
      <t>ケンメイ</t>
    </rPh>
    <phoneticPr fontId="2"/>
  </si>
  <si>
    <t>ケイリン</t>
    <phoneticPr fontId="2"/>
  </si>
  <si>
    <t>個人ロードレース</t>
    <rPh sb="0" eb="2">
      <t>コジン</t>
    </rPh>
    <phoneticPr fontId="2"/>
  </si>
  <si>
    <t>チーム・スプリント</t>
    <phoneticPr fontId="2"/>
  </si>
  <si>
    <t>例</t>
    <rPh sb="0" eb="1">
      <t>レイ</t>
    </rPh>
    <phoneticPr fontId="2"/>
  </si>
  <si>
    <t>住所</t>
    <rPh sb="0" eb="2">
      <t>ジュウショ</t>
    </rPh>
    <phoneticPr fontId="2"/>
  </si>
  <si>
    <t>合計</t>
    <rPh sb="0" eb="2">
      <t>ゴウケイ</t>
    </rPh>
    <phoneticPr fontId="2"/>
  </si>
  <si>
    <t>氏名</t>
    <rPh sb="0" eb="2">
      <t>シメイ</t>
    </rPh>
    <phoneticPr fontId="2"/>
  </si>
  <si>
    <t>４ｋｍ速度競走</t>
    <rPh sb="3" eb="5">
      <t>ソクド</t>
    </rPh>
    <rPh sb="5" eb="7">
      <t>キョウソウ</t>
    </rPh>
    <phoneticPr fontId="2"/>
  </si>
  <si>
    <t>４ｋｍチーム・パーシュート</t>
    <phoneticPr fontId="2"/>
  </si>
  <si>
    <t>ﾗｲｾﾝｽ番号</t>
    <rPh sb="5" eb="7">
      <t>バンゴウ</t>
    </rPh>
    <phoneticPr fontId="2"/>
  </si>
  <si>
    <t>学校名</t>
    <rPh sb="0" eb="2">
      <t>ガッコウ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</si>
  <si>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</si>
  <si>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 xml:space="preserve">様式１－１
</t>
    <rPh sb="0" eb="1">
      <t>サマ</t>
    </rPh>
    <rPh sb="1" eb="2">
      <t>シキ</t>
    </rPh>
    <phoneticPr fontId="2"/>
  </si>
  <si>
    <t xml:space="preserve">様式１－２
</t>
    <rPh sb="0" eb="1">
      <t>サマ</t>
    </rPh>
    <rPh sb="1" eb="2">
      <t>シキ</t>
    </rPh>
    <phoneticPr fontId="2"/>
  </si>
  <si>
    <t>スクラッチ</t>
    <phoneticPr fontId="2"/>
  </si>
  <si>
    <t>選手</t>
    <rPh sb="0" eb="2">
      <t>センシュ</t>
    </rPh>
    <phoneticPr fontId="15"/>
  </si>
  <si>
    <t>種目</t>
    <rPh sb="0" eb="2">
      <t>シュモク</t>
    </rPh>
    <phoneticPr fontId="15"/>
  </si>
  <si>
    <t>氏名</t>
    <rPh sb="0" eb="2">
      <t>シメイ</t>
    </rPh>
    <phoneticPr fontId="15"/>
  </si>
  <si>
    <t>ふりがな</t>
    <phoneticPr fontId="2"/>
  </si>
  <si>
    <t>学年</t>
    <rPh sb="0" eb="2">
      <t>ガクネン</t>
    </rPh>
    <phoneticPr fontId="15"/>
  </si>
  <si>
    <t>公式記録等</t>
    <rPh sb="0" eb="2">
      <t>コウシキ</t>
    </rPh>
    <rPh sb="2" eb="4">
      <t>キロク</t>
    </rPh>
    <rPh sb="4" eb="5">
      <t>トウ</t>
    </rPh>
    <phoneticPr fontId="15"/>
  </si>
  <si>
    <t>ロード</t>
    <phoneticPr fontId="2"/>
  </si>
  <si>
    <t>生年月日</t>
    <rPh sb="0" eb="2">
      <t>セイネン</t>
    </rPh>
    <rPh sb="2" eb="4">
      <t>ツキヒ</t>
    </rPh>
    <phoneticPr fontId="2"/>
  </si>
  <si>
    <t>種目</t>
    <rPh sb="0" eb="2">
      <t>シュモク</t>
    </rPh>
    <phoneticPr fontId="2"/>
  </si>
  <si>
    <t>備考</t>
    <rPh sb="0" eb="2">
      <t>ビコウ</t>
    </rPh>
    <phoneticPr fontId="2"/>
  </si>
  <si>
    <t>選手氏名</t>
    <rPh sb="0" eb="2">
      <t>センシュ</t>
    </rPh>
    <rPh sb="2" eb="4">
      <t>シメイ</t>
    </rPh>
    <phoneticPr fontId="2"/>
  </si>
  <si>
    <t xml:space="preserve">  参 　　加　　 申　　 込　　 書</t>
    <rPh sb="2" eb="3">
      <t>サン</t>
    </rPh>
    <rPh sb="6" eb="7">
      <t>カ</t>
    </rPh>
    <rPh sb="10" eb="11">
      <t>サル</t>
    </rPh>
    <rPh sb="14" eb="15">
      <t>コミ</t>
    </rPh>
    <rPh sb="18" eb="19">
      <t>ショ</t>
    </rPh>
    <phoneticPr fontId="2"/>
  </si>
  <si>
    <t>生年月日</t>
    <rPh sb="0" eb="2">
      <t>セイネン</t>
    </rPh>
    <rPh sb="2" eb="4">
      <t>ガッピ</t>
    </rPh>
    <phoneticPr fontId="2"/>
  </si>
  <si>
    <t>スクラッチ</t>
    <phoneticPr fontId="2"/>
  </si>
  <si>
    <t>ポイント・レース</t>
    <phoneticPr fontId="2"/>
  </si>
  <si>
    <t>ﾗｲｾﾝｽ番号</t>
    <rPh sb="5" eb="7">
      <t>バンゴウ</t>
    </rPh>
    <phoneticPr fontId="15"/>
  </si>
  <si>
    <t>トラック（個人）</t>
    <rPh sb="5" eb="7">
      <t>コジン</t>
    </rPh>
    <phoneticPr fontId="2"/>
  </si>
  <si>
    <t>トラック（団体）</t>
    <rPh sb="5" eb="7">
      <t>ダンタイ</t>
    </rPh>
    <phoneticPr fontId="2"/>
  </si>
  <si>
    <t>補欠</t>
    <rPh sb="0" eb="2">
      <t>ホケツ</t>
    </rPh>
    <phoneticPr fontId="2"/>
  </si>
  <si>
    <t>チーム・スプリント</t>
    <phoneticPr fontId="2"/>
  </si>
  <si>
    <t>トラック</t>
    <phoneticPr fontId="2"/>
  </si>
  <si>
    <t>種目名</t>
    <rPh sb="0" eb="2">
      <t>シュモク</t>
    </rPh>
    <rPh sb="2" eb="3">
      <t>メイ</t>
    </rPh>
    <phoneticPr fontId="15"/>
  </si>
  <si>
    <t>略称</t>
    <rPh sb="0" eb="2">
      <t>リャクショウ</t>
    </rPh>
    <phoneticPr fontId="15"/>
  </si>
  <si>
    <t>監督・メカニシャン</t>
    <rPh sb="0" eb="2">
      <t>カントク</t>
    </rPh>
    <phoneticPr fontId="15"/>
  </si>
  <si>
    <t>監督</t>
    <rPh sb="0" eb="2">
      <t>カントク</t>
    </rPh>
    <phoneticPr fontId="2"/>
  </si>
  <si>
    <t>正式名称</t>
    <rPh sb="0" eb="2">
      <t>セイシキ</t>
    </rPh>
    <rPh sb="2" eb="4">
      <t>メイショウ</t>
    </rPh>
    <phoneticPr fontId="2"/>
  </si>
  <si>
    <t>都県名</t>
    <rPh sb="0" eb="1">
      <t>ト</t>
    </rPh>
    <rPh sb="1" eb="3">
      <t>ケンメイ</t>
    </rPh>
    <phoneticPr fontId="2"/>
  </si>
  <si>
    <t>級</t>
    <rPh sb="0" eb="1">
      <t>キュウ</t>
    </rPh>
    <phoneticPr fontId="2"/>
  </si>
  <si>
    <t>番号</t>
    <rPh sb="0" eb="2">
      <t>バンゴウ</t>
    </rPh>
    <phoneticPr fontId="2"/>
  </si>
  <si>
    <t>No.</t>
    <phoneticPr fontId="2"/>
  </si>
  <si>
    <t>ふりがな</t>
    <phoneticPr fontId="2"/>
  </si>
  <si>
    <t>学年</t>
    <rPh sb="0" eb="2">
      <t>ガクネン</t>
    </rPh>
    <phoneticPr fontId="2"/>
  </si>
  <si>
    <t>ベストタイム</t>
    <phoneticPr fontId="2"/>
  </si>
  <si>
    <t>予選会タイム</t>
    <rPh sb="0" eb="3">
      <t>ヨセンカイ</t>
    </rPh>
    <phoneticPr fontId="2"/>
  </si>
  <si>
    <t>予選会のタイム</t>
    <rPh sb="0" eb="3">
      <t>ヨセンカイ</t>
    </rPh>
    <phoneticPr fontId="2"/>
  </si>
  <si>
    <t>予選会決勝順位</t>
    <rPh sb="0" eb="3">
      <t>ヨセンカイ</t>
    </rPh>
    <rPh sb="3" eb="5">
      <t>ケッショウ</t>
    </rPh>
    <rPh sb="5" eb="7">
      <t>ジュンイ</t>
    </rPh>
    <phoneticPr fontId="2"/>
  </si>
  <si>
    <t>予選会の最良タイム</t>
    <rPh sb="0" eb="3">
      <t>ヨセンカイ</t>
    </rPh>
    <phoneticPr fontId="2"/>
  </si>
  <si>
    <t>順位</t>
    <rPh sb="0" eb="2">
      <t>ジュンイ</t>
    </rPh>
    <phoneticPr fontId="2"/>
  </si>
  <si>
    <t>公式記録</t>
    <rPh sb="0" eb="2">
      <t>コウシキ</t>
    </rPh>
    <rPh sb="2" eb="4">
      <t>キロク</t>
    </rPh>
    <phoneticPr fontId="2"/>
  </si>
  <si>
    <t>ベストタイム</t>
    <phoneticPr fontId="2"/>
  </si>
  <si>
    <t>TT</t>
    <phoneticPr fontId="2"/>
  </si>
  <si>
    <t>SP</t>
    <phoneticPr fontId="2"/>
  </si>
  <si>
    <t>PR</t>
    <phoneticPr fontId="2"/>
  </si>
  <si>
    <t>MR</t>
    <phoneticPr fontId="2"/>
  </si>
  <si>
    <t>IP</t>
    <phoneticPr fontId="2"/>
  </si>
  <si>
    <t>SC</t>
    <phoneticPr fontId="2"/>
  </si>
  <si>
    <t>KR</t>
    <phoneticPr fontId="2"/>
  </si>
  <si>
    <t>TS</t>
    <phoneticPr fontId="2"/>
  </si>
  <si>
    <t>TP</t>
    <phoneticPr fontId="2"/>
  </si>
  <si>
    <t>RR</t>
    <phoneticPr fontId="2"/>
  </si>
  <si>
    <t>トラック個人</t>
    <rPh sb="4" eb="6">
      <t>コジン</t>
    </rPh>
    <phoneticPr fontId="2"/>
  </si>
  <si>
    <t>トラック団体</t>
    <rPh sb="4" eb="6">
      <t>ダンタイ</t>
    </rPh>
    <phoneticPr fontId="2"/>
  </si>
  <si>
    <t>トラック個人種目</t>
    <rPh sb="4" eb="6">
      <t>コジン</t>
    </rPh>
    <rPh sb="6" eb="8">
      <t>シュモク</t>
    </rPh>
    <phoneticPr fontId="2"/>
  </si>
  <si>
    <t>トラック合計</t>
    <rPh sb="4" eb="6">
      <t>ゴウケイ</t>
    </rPh>
    <phoneticPr fontId="2"/>
  </si>
  <si>
    <r>
      <t xml:space="preserve">ﾀｲﾑ </t>
    </r>
    <r>
      <rPr>
        <b/>
        <sz val="11"/>
        <color indexed="10"/>
        <rFont val="HGS明朝B"/>
        <family val="1"/>
        <charset val="128"/>
      </rPr>
      <t>1/1000</t>
    </r>
    <phoneticPr fontId="2"/>
  </si>
  <si>
    <t>（間は1文字空ける）</t>
    <rPh sb="1" eb="2">
      <t>アイダ</t>
    </rPh>
    <rPh sb="4" eb="6">
      <t>モジ</t>
    </rPh>
    <rPh sb="6" eb="7">
      <t>ア</t>
    </rPh>
    <phoneticPr fontId="2"/>
  </si>
  <si>
    <t>予選タイム</t>
    <rPh sb="0" eb="2">
      <t>ヨセン</t>
    </rPh>
    <phoneticPr fontId="2"/>
  </si>
  <si>
    <t>ベストタイム</t>
    <phoneticPr fontId="2"/>
  </si>
  <si>
    <t>区分</t>
    <rPh sb="0" eb="2">
      <t>クブン</t>
    </rPh>
    <phoneticPr fontId="2"/>
  </si>
  <si>
    <t>ﾛｰﾄﾞ</t>
    <phoneticPr fontId="2"/>
  </si>
  <si>
    <t>TT</t>
  </si>
  <si>
    <t>SP</t>
  </si>
  <si>
    <t>PR</t>
  </si>
  <si>
    <t>MR</t>
  </si>
  <si>
    <t>IP</t>
  </si>
  <si>
    <t>SC</t>
  </si>
  <si>
    <t>KR</t>
  </si>
  <si>
    <t>FTT</t>
    <phoneticPr fontId="2"/>
  </si>
  <si>
    <t>FIP</t>
    <phoneticPr fontId="2"/>
  </si>
  <si>
    <t>IRR</t>
    <phoneticPr fontId="2"/>
  </si>
  <si>
    <t>FIRR</t>
    <phoneticPr fontId="2"/>
  </si>
  <si>
    <t>宿泊</t>
    <rPh sb="0" eb="2">
      <t>シュクハク</t>
    </rPh>
    <phoneticPr fontId="2"/>
  </si>
  <si>
    <t>オープン</t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</si>
  <si>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</si>
  <si>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</si>
  <si>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メカ</t>
    <phoneticPr fontId="2"/>
  </si>
  <si>
    <t>トラック</t>
  </si>
  <si>
    <t>ロード</t>
  </si>
  <si>
    <t>オープン</t>
  </si>
  <si>
    <t>IRR</t>
  </si>
  <si>
    <t>ﾛｰﾄﾞ</t>
  </si>
  <si>
    <t>TS</t>
  </si>
  <si>
    <t>TP</t>
  </si>
  <si>
    <t>FTT</t>
  </si>
  <si>
    <t>FIP</t>
  </si>
  <si>
    <t>FIRR</t>
  </si>
  <si>
    <t>TT</t>
    <phoneticPr fontId="2"/>
  </si>
  <si>
    <t>SP</t>
    <phoneticPr fontId="2"/>
  </si>
  <si>
    <t>PR</t>
    <phoneticPr fontId="2"/>
  </si>
  <si>
    <t>MR</t>
    <phoneticPr fontId="2"/>
  </si>
  <si>
    <t>IP</t>
    <phoneticPr fontId="2"/>
  </si>
  <si>
    <t>SC</t>
    <phoneticPr fontId="2"/>
  </si>
  <si>
    <t>KR</t>
    <phoneticPr fontId="2"/>
  </si>
  <si>
    <t>TS</t>
    <phoneticPr fontId="2"/>
  </si>
  <si>
    <t>TP</t>
    <phoneticPr fontId="2"/>
  </si>
  <si>
    <t>ロード</t>
    <phoneticPr fontId="2"/>
  </si>
  <si>
    <r>
      <rPr>
        <b/>
        <sz val="12"/>
        <rFont val="ＭＳ 明朝"/>
        <family val="1"/>
        <charset val="128"/>
      </rPr>
      <t>１．</t>
    </r>
    <r>
      <rPr>
        <b/>
        <sz val="12"/>
        <rFont val="Century"/>
        <family val="1"/>
      </rPr>
      <t xml:space="preserve"> </t>
    </r>
    <r>
      <rPr>
        <b/>
        <sz val="12"/>
        <rFont val="ＭＳ 明朝"/>
        <family val="1"/>
        <charset val="128"/>
      </rPr>
      <t>入力方法</t>
    </r>
    <rPh sb="3" eb="5">
      <t>ニュウリョク</t>
    </rPh>
    <rPh sb="5" eb="7">
      <t>ホウホウ</t>
    </rPh>
    <phoneticPr fontId="2"/>
  </si>
  <si>
    <r>
      <rPr>
        <b/>
        <sz val="12"/>
        <rFont val="ＭＳ 明朝"/>
        <family val="1"/>
        <charset val="128"/>
      </rPr>
      <t>①「入力フォーム」（男女別）に、例を参考にして必要事項を入力して下さい。</t>
    </r>
    <rPh sb="2" eb="4">
      <t>ニュウリョク</t>
    </rPh>
    <rPh sb="10" eb="12">
      <t>ダンジョ</t>
    </rPh>
    <rPh sb="12" eb="13">
      <t>ベツ</t>
    </rPh>
    <rPh sb="16" eb="17">
      <t>レイ</t>
    </rPh>
    <rPh sb="18" eb="20">
      <t>サンコウ</t>
    </rPh>
    <rPh sb="23" eb="25">
      <t>ヒツヨウ</t>
    </rPh>
    <rPh sb="25" eb="27">
      <t>ジコウ</t>
    </rPh>
    <rPh sb="28" eb="30">
      <t>ニュウリョク</t>
    </rPh>
    <rPh sb="32" eb="33">
      <t>クダ</t>
    </rPh>
    <phoneticPr fontId="2"/>
  </si>
  <si>
    <r>
      <rPr>
        <sz val="11"/>
        <rFont val="ＭＳ 明朝"/>
        <family val="1"/>
        <charset val="128"/>
      </rPr>
      <t>注意事項</t>
    </r>
    <rPh sb="0" eb="2">
      <t>チュウイ</t>
    </rPh>
    <rPh sb="2" eb="4">
      <t>ジコウ</t>
    </rPh>
    <phoneticPr fontId="2"/>
  </si>
  <si>
    <r>
      <rPr>
        <sz val="11"/>
        <rFont val="ＭＳ 明朝"/>
        <family val="1"/>
        <charset val="128"/>
      </rPr>
      <t>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都県名には「都」や「県」は入れない。</t>
    </r>
    <rPh sb="2" eb="3">
      <t>ト</t>
    </rPh>
    <rPh sb="3" eb="5">
      <t>ケンメイ</t>
    </rPh>
    <rPh sb="8" eb="9">
      <t>ト</t>
    </rPh>
    <rPh sb="12" eb="13">
      <t>ケン</t>
    </rPh>
    <rPh sb="15" eb="16">
      <t>イ</t>
    </rPh>
    <phoneticPr fontId="2"/>
  </si>
  <si>
    <r>
      <rPr>
        <sz val="11"/>
        <rFont val="ＭＳ 明朝"/>
        <family val="1"/>
        <charset val="128"/>
      </rPr>
      <t>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出場しない項目は、空欄のままにしておくこと。</t>
    </r>
    <rPh sb="2" eb="4">
      <t>シュツジョウ</t>
    </rPh>
    <rPh sb="7" eb="9">
      <t>コウモク</t>
    </rPh>
    <rPh sb="11" eb="13">
      <t>クウラン</t>
    </rPh>
    <phoneticPr fontId="2"/>
  </si>
  <si>
    <r>
      <rPr>
        <b/>
        <sz val="12"/>
        <rFont val="ＭＳ 明朝"/>
        <family val="1"/>
        <charset val="128"/>
      </rPr>
      <t>２．</t>
    </r>
    <r>
      <rPr>
        <b/>
        <sz val="12"/>
        <rFont val="Century"/>
        <family val="1"/>
      </rPr>
      <t xml:space="preserve"> </t>
    </r>
    <r>
      <rPr>
        <b/>
        <sz val="12"/>
        <rFont val="ＭＳ 明朝"/>
        <family val="1"/>
        <charset val="128"/>
      </rPr>
      <t>提出書類・データ</t>
    </r>
    <rPh sb="3" eb="5">
      <t>テイシュツ</t>
    </rPh>
    <rPh sb="5" eb="7">
      <t>ショルイ</t>
    </rPh>
    <phoneticPr fontId="2"/>
  </si>
  <si>
    <r>
      <rPr>
        <b/>
        <sz val="12"/>
        <rFont val="ＭＳ 明朝"/>
        <family val="1"/>
        <charset val="128"/>
      </rPr>
      <t>３．</t>
    </r>
    <r>
      <rPr>
        <b/>
        <sz val="12"/>
        <rFont val="Century"/>
        <family val="1"/>
      </rPr>
      <t xml:space="preserve"> </t>
    </r>
    <r>
      <rPr>
        <b/>
        <sz val="12"/>
        <rFont val="ＭＳ 明朝"/>
        <family val="1"/>
        <charset val="128"/>
      </rPr>
      <t>その他</t>
    </r>
    <rPh sb="5" eb="6">
      <t>タ</t>
    </rPh>
    <phoneticPr fontId="2"/>
  </si>
  <si>
    <r>
      <rPr>
        <sz val="14"/>
        <rFont val="ＭＳ 明朝"/>
        <family val="1"/>
        <charset val="128"/>
      </rPr>
      <t>※</t>
    </r>
    <r>
      <rPr>
        <sz val="14"/>
        <rFont val="Century"/>
        <family val="1"/>
      </rPr>
      <t xml:space="preserve"> </t>
    </r>
    <r>
      <rPr>
        <sz val="14"/>
        <rFont val="ＭＳ 明朝"/>
        <family val="1"/>
        <charset val="128"/>
      </rPr>
      <t>各都県の委員長の先生方</t>
    </r>
    <rPh sb="2" eb="5">
      <t>カクトケン</t>
    </rPh>
    <rPh sb="6" eb="9">
      <t>イインチョウ</t>
    </rPh>
    <rPh sb="10" eb="13">
      <t>センセイガタ</t>
    </rPh>
    <phoneticPr fontId="2"/>
  </si>
  <si>
    <r>
      <rPr>
        <sz val="11"/>
        <rFont val="ＭＳ 明朝"/>
        <family val="1"/>
        <charset val="128"/>
      </rPr>
      <t>次の点にご留意下さい。</t>
    </r>
    <rPh sb="0" eb="1">
      <t>ツギ</t>
    </rPh>
    <rPh sb="2" eb="3">
      <t>テン</t>
    </rPh>
    <rPh sb="5" eb="7">
      <t>リュウイ</t>
    </rPh>
    <rPh sb="7" eb="8">
      <t>シタ</t>
    </rPh>
    <phoneticPr fontId="2"/>
  </si>
  <si>
    <r>
      <rPr>
        <sz val="11"/>
        <rFont val="ＭＳ 明朝"/>
        <family val="1"/>
        <charset val="128"/>
      </rPr>
      <t>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「氏名」と「ふりがな」の姓と名の間は全角スペース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文字分を空ける。</t>
    </r>
    <rPh sb="3" eb="5">
      <t>シメイ</t>
    </rPh>
    <rPh sb="14" eb="15">
      <t>セイ</t>
    </rPh>
    <rPh sb="16" eb="17">
      <t>ナ</t>
    </rPh>
    <rPh sb="18" eb="19">
      <t>アイダ</t>
    </rPh>
    <rPh sb="20" eb="22">
      <t>ゼンカク</t>
    </rPh>
    <rPh sb="27" eb="29">
      <t>モジ</t>
    </rPh>
    <rPh sb="29" eb="30">
      <t>ブン</t>
    </rPh>
    <rPh sb="31" eb="32">
      <t>ア</t>
    </rPh>
    <phoneticPr fontId="2"/>
  </si>
  <si>
    <r>
      <rPr>
        <sz val="11"/>
        <rFont val="ＭＳ 明朝"/>
        <family val="1"/>
        <charset val="128"/>
      </rPr>
      <t>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住所は都県名は省略し、市町村名から入力し、番地も含め全て「全角」で表記する。</t>
    </r>
    <rPh sb="2" eb="4">
      <t>ジュウショ</t>
    </rPh>
    <rPh sb="5" eb="6">
      <t>ト</t>
    </rPh>
    <rPh sb="6" eb="8">
      <t>ケンメイ</t>
    </rPh>
    <rPh sb="9" eb="11">
      <t>ショウリャク</t>
    </rPh>
    <rPh sb="13" eb="16">
      <t>シチョウソン</t>
    </rPh>
    <rPh sb="16" eb="17">
      <t>メイ</t>
    </rPh>
    <rPh sb="19" eb="21">
      <t>ニュウリョク</t>
    </rPh>
    <phoneticPr fontId="2"/>
  </si>
  <si>
    <t>m</t>
    <phoneticPr fontId="2"/>
  </si>
  <si>
    <t>ベストタイム</t>
    <phoneticPr fontId="2"/>
  </si>
  <si>
    <t>ｍ</t>
    <phoneticPr fontId="2"/>
  </si>
  <si>
    <t>400m換算ﾀｲﾑ</t>
    <rPh sb="4" eb="6">
      <t>カンサン</t>
    </rPh>
    <phoneticPr fontId="2"/>
  </si>
  <si>
    <t>４ｋｍチーム・パーシュート</t>
    <phoneticPr fontId="2"/>
  </si>
  <si>
    <r>
      <rPr>
        <sz val="11"/>
        <rFont val="ＭＳ 明朝"/>
        <family val="1"/>
        <charset val="128"/>
      </rPr>
      <t>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チーム・スプリントは周長（</t>
    </r>
    <r>
      <rPr>
        <sz val="11"/>
        <rFont val="Century"/>
        <family val="1"/>
      </rPr>
      <t xml:space="preserve">333 </t>
    </r>
    <r>
      <rPr>
        <sz val="11"/>
        <rFont val="ＭＳ 明朝"/>
        <family val="1"/>
        <charset val="128"/>
      </rPr>
      <t>または</t>
    </r>
    <r>
      <rPr>
        <sz val="11"/>
        <rFont val="Century"/>
        <family val="1"/>
      </rPr>
      <t xml:space="preserve"> 400 </t>
    </r>
    <r>
      <rPr>
        <sz val="11"/>
        <rFont val="ＭＳ 明朝"/>
        <family val="1"/>
        <charset val="128"/>
      </rPr>
      <t>または</t>
    </r>
    <r>
      <rPr>
        <sz val="11"/>
        <rFont val="Century"/>
        <family val="1"/>
      </rPr>
      <t xml:space="preserve"> 500</t>
    </r>
    <r>
      <rPr>
        <sz val="11"/>
        <rFont val="ＭＳ 明朝"/>
        <family val="1"/>
        <charset val="128"/>
      </rPr>
      <t>）を必ず選択する。</t>
    </r>
    <rPh sb="12" eb="14">
      <t>シュウチョウ</t>
    </rPh>
    <rPh sb="36" eb="37">
      <t>カナラ</t>
    </rPh>
    <rPh sb="38" eb="40">
      <t>センタク</t>
    </rPh>
    <phoneticPr fontId="2"/>
  </si>
  <si>
    <t>７日（金）</t>
    <rPh sb="1" eb="2">
      <t>ニチ</t>
    </rPh>
    <rPh sb="3" eb="4">
      <t>キン</t>
    </rPh>
    <phoneticPr fontId="2"/>
  </si>
  <si>
    <t>選手名</t>
    <phoneticPr fontId="2"/>
  </si>
  <si>
    <t>ふりがな</t>
    <phoneticPr fontId="2"/>
  </si>
  <si>
    <t>監督</t>
    <phoneticPr fontId="2"/>
  </si>
  <si>
    <t>補欠選手</t>
    <rPh sb="0" eb="1">
      <t>ホ</t>
    </rPh>
    <rPh sb="1" eb="2">
      <t>ケツ</t>
    </rPh>
    <rPh sb="2" eb="4">
      <t>センシュ</t>
    </rPh>
    <phoneticPr fontId="2"/>
  </si>
  <si>
    <t>補欠選手</t>
    <rPh sb="0" eb="2">
      <t>ホケツ</t>
    </rPh>
    <rPh sb="2" eb="4">
      <t>センシュ</t>
    </rPh>
    <phoneticPr fontId="2"/>
  </si>
  <si>
    <t>種目名</t>
    <rPh sb="0" eb="2">
      <t>シュモク</t>
    </rPh>
    <rPh sb="2" eb="3">
      <t>メイ</t>
    </rPh>
    <phoneticPr fontId="2"/>
  </si>
  <si>
    <t>略称</t>
    <rPh sb="0" eb="2">
      <t>リャクショウ</t>
    </rPh>
    <phoneticPr fontId="2"/>
  </si>
  <si>
    <t>ふりがな</t>
    <phoneticPr fontId="2"/>
  </si>
  <si>
    <t>　　　　　　　　（「貼り付け」では、罫線等が変更されてしまいます。）</t>
    <phoneticPr fontId="2"/>
  </si>
  <si>
    <r>
      <rPr>
        <sz val="12"/>
        <color indexed="10"/>
        <rFont val="ＭＳ 明朝"/>
        <family val="1"/>
        <charset val="128"/>
      </rPr>
      <t>＜注意＞</t>
    </r>
    <r>
      <rPr>
        <sz val="11"/>
        <rFont val="ＭＳ 明朝"/>
        <family val="1"/>
        <charset val="128"/>
      </rPr>
      <t>　コピーする場合、必ず</t>
    </r>
    <r>
      <rPr>
        <b/>
        <sz val="14"/>
        <color indexed="10"/>
        <rFont val="ＭＳ ゴシック"/>
        <family val="3"/>
        <charset val="128"/>
      </rPr>
      <t>「値の貼り付け」</t>
    </r>
    <r>
      <rPr>
        <sz val="11"/>
        <rFont val="ＭＳ 明朝"/>
        <family val="1"/>
        <charset val="128"/>
      </rPr>
      <t>をして下さい。</t>
    </r>
    <rPh sb="1" eb="3">
      <t>チュウイ</t>
    </rPh>
    <rPh sb="10" eb="12">
      <t>バアイ</t>
    </rPh>
    <rPh sb="13" eb="14">
      <t>カナラ</t>
    </rPh>
    <rPh sb="16" eb="17">
      <t>アタイ</t>
    </rPh>
    <rPh sb="18" eb="19">
      <t>ハ</t>
    </rPh>
    <rPh sb="20" eb="21">
      <t>ツ</t>
    </rPh>
    <rPh sb="26" eb="27">
      <t>クダ</t>
    </rPh>
    <phoneticPr fontId="2"/>
  </si>
  <si>
    <r>
      <rPr>
        <sz val="11"/>
        <rFont val="ＭＳ 明朝"/>
        <family val="1"/>
        <charset val="128"/>
      </rPr>
      <t>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電話番号（ハイフンで区切る）、ライセンス番号、学年、生年月日、公式記録等は、</t>
    </r>
    <rPh sb="2" eb="4">
      <t>デンワ</t>
    </rPh>
    <rPh sb="4" eb="6">
      <t>バンゴウ</t>
    </rPh>
    <rPh sb="12" eb="14">
      <t>クギ</t>
    </rPh>
    <rPh sb="22" eb="24">
      <t>バンゴウ</t>
    </rPh>
    <rPh sb="25" eb="27">
      <t>ガクネン</t>
    </rPh>
    <rPh sb="28" eb="30">
      <t>セイネン</t>
    </rPh>
    <rPh sb="30" eb="32">
      <t>ガッピ</t>
    </rPh>
    <rPh sb="33" eb="35">
      <t>コウシキ</t>
    </rPh>
    <rPh sb="35" eb="37">
      <t>キロク</t>
    </rPh>
    <rPh sb="37" eb="38">
      <t>トウ</t>
    </rPh>
    <phoneticPr fontId="2"/>
  </si>
  <si>
    <r>
      <t>　</t>
    </r>
    <r>
      <rPr>
        <b/>
        <sz val="11"/>
        <color indexed="10"/>
        <rFont val="ＭＳ ゴシック"/>
        <family val="3"/>
        <charset val="128"/>
      </rPr>
      <t>「半角」で数字のみ</t>
    </r>
    <r>
      <rPr>
        <sz val="11"/>
        <rFont val="ＭＳ Ｐ明朝"/>
        <family val="1"/>
        <charset val="128"/>
      </rPr>
      <t>を入力する。</t>
    </r>
    <phoneticPr fontId="2"/>
  </si>
  <si>
    <r>
      <rPr>
        <sz val="11"/>
        <rFont val="ＭＳ Ｐ明朝"/>
        <family val="1"/>
        <charset val="128"/>
      </rPr>
      <t>　</t>
    </r>
    <r>
      <rPr>
        <b/>
        <sz val="11"/>
        <color indexed="10"/>
        <rFont val="ＭＳ ゴシック"/>
        <family val="3"/>
        <charset val="128"/>
      </rPr>
      <t>「半角」で６桁の数字のみ</t>
    </r>
    <r>
      <rPr>
        <sz val="11"/>
        <rFont val="ＭＳ Ｐ明朝"/>
        <family val="1"/>
        <charset val="128"/>
      </rPr>
      <t>を入力する。</t>
    </r>
    <rPh sb="2" eb="4">
      <t>ハンカク</t>
    </rPh>
    <phoneticPr fontId="2"/>
  </si>
  <si>
    <t>８日（土）</t>
    <rPh sb="1" eb="2">
      <t>ニチ</t>
    </rPh>
    <rPh sb="3" eb="4">
      <t>ド</t>
    </rPh>
    <phoneticPr fontId="2"/>
  </si>
  <si>
    <t>９日（日）</t>
    <rPh sb="1" eb="2">
      <t>ニチ</t>
    </rPh>
    <rPh sb="3" eb="4">
      <t>ニチ</t>
    </rPh>
    <phoneticPr fontId="2"/>
  </si>
  <si>
    <t>（全記号・番号）</t>
    <rPh sb="1" eb="2">
      <t>ゼン</t>
    </rPh>
    <rPh sb="2" eb="4">
      <t>キゴウ</t>
    </rPh>
    <rPh sb="5" eb="7">
      <t>バンゴウ</t>
    </rPh>
    <phoneticPr fontId="2"/>
  </si>
  <si>
    <t>（全記号・番号）</t>
    <phoneticPr fontId="2"/>
  </si>
  <si>
    <t>女子個人
ロード・レース</t>
    <rPh sb="0" eb="2">
      <t>ジョシ</t>
    </rPh>
    <rPh sb="2" eb="4">
      <t>コジン</t>
    </rPh>
    <phoneticPr fontId="2"/>
  </si>
  <si>
    <t xml:space="preserve">  参 　　加　　 申　　 込　　 書　 【女子】</t>
    <rPh sb="2" eb="3">
      <t>サン</t>
    </rPh>
    <rPh sb="6" eb="7">
      <t>カ</t>
    </rPh>
    <rPh sb="10" eb="11">
      <t>サル</t>
    </rPh>
    <rPh sb="14" eb="15">
      <t>コミ</t>
    </rPh>
    <rPh sb="18" eb="19">
      <t>ショ</t>
    </rPh>
    <rPh sb="22" eb="24">
      <t>ジョシ</t>
    </rPh>
    <phoneticPr fontId="2"/>
  </si>
  <si>
    <r>
      <rPr>
        <sz val="11"/>
        <rFont val="ＭＳ 明朝"/>
        <family val="1"/>
        <charset val="128"/>
      </rPr>
      <t>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スプリントの公式記録（タイム）はスプリント予選のタイムを入力する。</t>
    </r>
    <rPh sb="23" eb="25">
      <t>ヨセン</t>
    </rPh>
    <rPh sb="30" eb="32">
      <t>ニュウリョク</t>
    </rPh>
    <phoneticPr fontId="2"/>
  </si>
  <si>
    <t>(西暦で8桁)</t>
    <rPh sb="1" eb="3">
      <t>セイレキ</t>
    </rPh>
    <rPh sb="5" eb="6">
      <t>ケタ</t>
    </rPh>
    <phoneticPr fontId="2"/>
  </si>
  <si>
    <t>ﾌﾗｲﾝｸﾞ200mのタイム</t>
    <phoneticPr fontId="2"/>
  </si>
  <si>
    <t>○</t>
    <phoneticPr fontId="2"/>
  </si>
  <si>
    <r>
      <t xml:space="preserve">引率責任者
</t>
    </r>
    <r>
      <rPr>
        <b/>
        <sz val="8"/>
        <color rgb="FFFF0000"/>
        <rFont val="HGS明朝B"/>
        <family val="1"/>
        <charset val="128"/>
      </rPr>
      <t>※いづれかの引率者を責任者にしてください</t>
    </r>
    <r>
      <rPr>
        <b/>
        <sz val="8"/>
        <rFont val="HGS明朝B"/>
        <family val="1"/>
        <charset val="128"/>
      </rPr>
      <t>。</t>
    </r>
    <rPh sb="0" eb="2">
      <t>インソツ</t>
    </rPh>
    <rPh sb="2" eb="5">
      <t>セキニンシャ</t>
    </rPh>
    <rPh sb="12" eb="15">
      <t>インソツシャ</t>
    </rPh>
    <rPh sb="16" eb="19">
      <t>セキニンシャ</t>
    </rPh>
    <phoneticPr fontId="15"/>
  </si>
  <si>
    <t>郵便番号</t>
    <rPh sb="0" eb="4">
      <t>ユウビンバンゴウ</t>
    </rPh>
    <phoneticPr fontId="2"/>
  </si>
  <si>
    <t>チームサポート</t>
    <phoneticPr fontId="2"/>
  </si>
  <si>
    <t>チームサポート</t>
    <phoneticPr fontId="2"/>
  </si>
  <si>
    <t xml:space="preserve">   入力や印刷の際に不備が見つかる可能性があります。お気づきの点がありましたら下記まで</t>
    <rPh sb="3" eb="5">
      <t>ニュウリョク</t>
    </rPh>
    <rPh sb="6" eb="8">
      <t>インサツ</t>
    </rPh>
    <rPh sb="9" eb="10">
      <t>サイ</t>
    </rPh>
    <rPh sb="11" eb="13">
      <t>フビ</t>
    </rPh>
    <rPh sb="14" eb="15">
      <t>ミ</t>
    </rPh>
    <rPh sb="18" eb="21">
      <t>カノウセイ</t>
    </rPh>
    <rPh sb="28" eb="29">
      <t>キ</t>
    </rPh>
    <rPh sb="32" eb="33">
      <t>テン</t>
    </rPh>
    <rPh sb="40" eb="42">
      <t>カキ</t>
    </rPh>
    <phoneticPr fontId="2"/>
  </si>
  <si>
    <t>　</t>
    <phoneticPr fontId="2"/>
  </si>
  <si>
    <t xml:space="preserve">   お問い合わせ下さい。</t>
    <phoneticPr fontId="2"/>
  </si>
  <si>
    <t>周長400</t>
  </si>
  <si>
    <t>女子２００ｍ
フライング
タイムトライアル</t>
    <rPh sb="0" eb="2">
      <t>ジョシ</t>
    </rPh>
    <phoneticPr fontId="2"/>
  </si>
  <si>
    <t>女子１ｋｍ
タイムトライアル</t>
    <rPh sb="0" eb="2">
      <t>ジョシ</t>
    </rPh>
    <phoneticPr fontId="2"/>
  </si>
  <si>
    <t>女子３ｋｍ
ｲﾝﾃﾞｨｳﾞｨﾃﾞｭｱﾙ･
ﾊﾞｰｼｭｰﾄ</t>
    <rPh sb="0" eb="2">
      <t>ジョシ</t>
    </rPh>
    <phoneticPr fontId="2"/>
  </si>
  <si>
    <t>男子１ｋｍタイムトライアル</t>
    <rPh sb="0" eb="2">
      <t>ダンシ</t>
    </rPh>
    <phoneticPr fontId="2"/>
  </si>
  <si>
    <t>男子３ｋｍｲﾝﾃﾞｨｳﾞｨﾃﾞｭｱﾙ･
パーシュート</t>
    <rPh sb="0" eb="2">
      <t>ダンシ</t>
    </rPh>
    <phoneticPr fontId="2"/>
  </si>
  <si>
    <t>チーム・
スプリント</t>
    <phoneticPr fontId="2"/>
  </si>
  <si>
    <t>４ｋｍチーム・
パーシュート</t>
    <phoneticPr fontId="2"/>
  </si>
  <si>
    <t>男子個人
ロードレース</t>
    <rPh sb="0" eb="2">
      <t>ダンシ</t>
    </rPh>
    <rPh sb="2" eb="4">
      <t>コジン</t>
    </rPh>
    <phoneticPr fontId="2"/>
  </si>
  <si>
    <t>男子３ｋｍｲﾝﾃﾞｨｳﾞｨﾃﾞｭｱﾙ･ﾊﾟｰｼｭｰﾄ</t>
    <rPh sb="0" eb="2">
      <t>ダンシ</t>
    </rPh>
    <phoneticPr fontId="2"/>
  </si>
  <si>
    <t>女子個人ロードレース</t>
    <rPh sb="0" eb="2">
      <t>ジョシ</t>
    </rPh>
    <rPh sb="2" eb="4">
      <t>コジン</t>
    </rPh>
    <phoneticPr fontId="2"/>
  </si>
  <si>
    <t>女子３ｋｍｲﾝﾃﾞｨｳﾞｨﾃﾞｭｱﾙ･ﾊﾟｰｼｭｰﾄ</t>
    <rPh sb="0" eb="2">
      <t>ジョシ</t>
    </rPh>
    <phoneticPr fontId="2"/>
  </si>
  <si>
    <t>200mフライングタイムトライアル
（オープン）</t>
    <phoneticPr fontId="2"/>
  </si>
  <si>
    <t>女子１kmタイムトライアル</t>
    <rPh sb="0" eb="2">
      <t>ジョシ</t>
    </rPh>
    <phoneticPr fontId="2"/>
  </si>
  <si>
    <t>男子１ｋｍ
タイムトライアル</t>
    <rPh sb="0" eb="2">
      <t>ダンシ</t>
    </rPh>
    <phoneticPr fontId="2"/>
  </si>
  <si>
    <t>男子１ｋｍ
タイムトライアル</t>
    <phoneticPr fontId="2"/>
  </si>
  <si>
    <t>３ｋｍｲﾝﾃﾞｨｳﾞｨﾃﾞｭｱﾙ･
ﾊﾟｰｼｭｰﾄ</t>
    <phoneticPr fontId="2"/>
  </si>
  <si>
    <t>女子3ｋｍ
ｲﾝﾃﾞｨｳﾞｨﾃﾞｭｱﾙ･ﾊﾟｰｼｭｰﾄ</t>
    <rPh sb="0" eb="2">
      <t>ジョシ</t>
    </rPh>
    <phoneticPr fontId="2"/>
  </si>
  <si>
    <t>200mフライング
タイムトライアル
（オープン）</t>
    <phoneticPr fontId="2"/>
  </si>
  <si>
    <t>チーム
サポート</t>
    <phoneticPr fontId="2"/>
  </si>
  <si>
    <t>400m換算ﾀｲﾑ算出方法
（インターハイ番編）
250ｍの記録 × 換算率1.608
333ｍの記録 × 換算率1.219
500ｍの記録 × 換算率0.796</t>
    <rPh sb="4" eb="6">
      <t>カンサン</t>
    </rPh>
    <rPh sb="9" eb="11">
      <t>サンシュツ</t>
    </rPh>
    <rPh sb="11" eb="13">
      <t>ホウホウ</t>
    </rPh>
    <rPh sb="21" eb="22">
      <t>バン</t>
    </rPh>
    <rPh sb="22" eb="23">
      <t>ヘン</t>
    </rPh>
    <rPh sb="30" eb="32">
      <t>キロク</t>
    </rPh>
    <rPh sb="35" eb="37">
      <t>カンサン</t>
    </rPh>
    <rPh sb="37" eb="38">
      <t>リツ</t>
    </rPh>
    <rPh sb="49" eb="51">
      <t>キロク</t>
    </rPh>
    <rPh sb="54" eb="56">
      <t>カンサン</t>
    </rPh>
    <rPh sb="56" eb="57">
      <t>リツ</t>
    </rPh>
    <rPh sb="68" eb="70">
      <t>キロク</t>
    </rPh>
    <rPh sb="73" eb="75">
      <t>カンサン</t>
    </rPh>
    <rPh sb="75" eb="76">
      <t>リツ</t>
    </rPh>
    <phoneticPr fontId="2"/>
  </si>
  <si>
    <t>　　入力フォームに必要事項を入力すると、次の２種類の書類を作成することができます。</t>
    <rPh sb="2" eb="4">
      <t>ニュウリョク</t>
    </rPh>
    <rPh sb="9" eb="11">
      <t>ヒツヨウ</t>
    </rPh>
    <rPh sb="11" eb="13">
      <t>ジコウ</t>
    </rPh>
    <rPh sb="14" eb="16">
      <t>ニュウリョク</t>
    </rPh>
    <rPh sb="20" eb="21">
      <t>ツギ</t>
    </rPh>
    <rPh sb="23" eb="25">
      <t>シュルイ</t>
    </rPh>
    <rPh sb="26" eb="28">
      <t>ショルイ</t>
    </rPh>
    <rPh sb="29" eb="31">
      <t>サクセイ</t>
    </rPh>
    <phoneticPr fontId="2"/>
  </si>
  <si>
    <r>
      <rPr>
        <sz val="11"/>
        <rFont val="Segoe UI Symbol"/>
        <family val="1"/>
      </rPr>
      <t>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公式記録（タイム）は、</t>
    </r>
    <r>
      <rPr>
        <sz val="11"/>
        <rFont val="Century"/>
        <family val="1"/>
      </rPr>
      <t>200m</t>
    </r>
    <r>
      <rPr>
        <sz val="11"/>
        <rFont val="ＭＳ 明朝"/>
        <family val="1"/>
        <charset val="128"/>
      </rPr>
      <t>は</t>
    </r>
    <r>
      <rPr>
        <sz val="11"/>
        <rFont val="Century"/>
        <family val="1"/>
      </rPr>
      <t>5</t>
    </r>
    <r>
      <rPr>
        <sz val="11"/>
        <rFont val="ＭＳ 明朝"/>
        <family val="1"/>
        <charset val="128"/>
      </rPr>
      <t>桁、ﾀｲﾑﾄﾗｲｱﾙとｲﾝﾃﾞｨｳﾞｨﾃﾞｭｱﾙ･ﾊﾟｰｼｭｰﾄは</t>
    </r>
    <rPh sb="2" eb="4">
      <t>コウシキ</t>
    </rPh>
    <rPh sb="4" eb="6">
      <t>キロク</t>
    </rPh>
    <rPh sb="19" eb="20">
      <t>ケタ</t>
    </rPh>
    <phoneticPr fontId="2"/>
  </si>
  <si>
    <t>以　　　上</t>
    <rPh sb="0" eb="1">
      <t>イ</t>
    </rPh>
    <rPh sb="4" eb="5">
      <t>ウエ</t>
    </rPh>
    <phoneticPr fontId="2"/>
  </si>
  <si>
    <t>令和８年度　関東高等学校自転車競技大会　参加申込書等の作成について</t>
    <rPh sb="0" eb="2">
      <t>レイワ</t>
    </rPh>
    <rPh sb="3" eb="5">
      <t>ネンド</t>
    </rPh>
    <rPh sb="6" eb="8">
      <t>カントウ</t>
    </rPh>
    <rPh sb="8" eb="10">
      <t>コウトウ</t>
    </rPh>
    <rPh sb="10" eb="12">
      <t>ガッコウ</t>
    </rPh>
    <rPh sb="12" eb="15">
      <t>ジテンシャ</t>
    </rPh>
    <rPh sb="15" eb="17">
      <t>キョウギ</t>
    </rPh>
    <rPh sb="17" eb="19">
      <t>タイカイ</t>
    </rPh>
    <rPh sb="20" eb="22">
      <t>サンカ</t>
    </rPh>
    <rPh sb="22" eb="24">
      <t>モウシコミ</t>
    </rPh>
    <rPh sb="24" eb="25">
      <t>ショ</t>
    </rPh>
    <rPh sb="25" eb="26">
      <t>トウ</t>
    </rPh>
    <rPh sb="27" eb="29">
      <t>サクセイ</t>
    </rPh>
    <phoneticPr fontId="2"/>
  </si>
  <si>
    <t>zouda@nifty.com</t>
    <phoneticPr fontId="2"/>
  </si>
  <si>
    <t>敬愛学園高等学校</t>
    <rPh sb="0" eb="8">
      <t>ケイアイガクエンコウトウガッコウ</t>
    </rPh>
    <phoneticPr fontId="2"/>
  </si>
  <si>
    <t>造田康明</t>
    <rPh sb="0" eb="4">
      <t>ゾウダヤスアキ</t>
    </rPh>
    <phoneticPr fontId="2"/>
  </si>
  <si>
    <t>電話　043-251-6361</t>
    <rPh sb="0" eb="2">
      <t>デンワ</t>
    </rPh>
    <phoneticPr fontId="2"/>
  </si>
  <si>
    <t>千葉</t>
    <rPh sb="0" eb="2">
      <t>チバ</t>
    </rPh>
    <phoneticPr fontId="2"/>
  </si>
  <si>
    <t>ちばけんりついちはらけいざいこうとうがっこう</t>
    <phoneticPr fontId="2"/>
  </si>
  <si>
    <t>千葉県立市原経済高等学校</t>
    <phoneticPr fontId="2"/>
  </si>
  <si>
    <t>市原経済</t>
    <rPh sb="0" eb="4">
      <t>イチハラケイザイ</t>
    </rPh>
    <phoneticPr fontId="2"/>
  </si>
  <si>
    <t>市原市中央1-2-3</t>
    <rPh sb="0" eb="3">
      <t>イチハラシ</t>
    </rPh>
    <rPh sb="3" eb="5">
      <t>チュウオウ</t>
    </rPh>
    <phoneticPr fontId="2"/>
  </si>
  <si>
    <t>290-0000</t>
    <phoneticPr fontId="2"/>
  </si>
  <si>
    <t>市原　弘志</t>
    <rPh sb="3" eb="4">
      <t>ヒロシ</t>
    </rPh>
    <rPh sb="4" eb="5">
      <t>ココロザシ</t>
    </rPh>
    <phoneticPr fontId="2"/>
  </si>
  <si>
    <t>いちはら　ひろし</t>
    <phoneticPr fontId="2"/>
  </si>
  <si>
    <t>千葉　花子</t>
  </si>
  <si>
    <t>ちば　はなこ</t>
    <phoneticPr fontId="2"/>
  </si>
  <si>
    <t>12MC123456</t>
    <phoneticPr fontId="2"/>
  </si>
  <si>
    <t>12MC987654</t>
    <phoneticPr fontId="2"/>
  </si>
  <si>
    <t>12MJ080825</t>
    <phoneticPr fontId="2"/>
  </si>
  <si>
    <t>0436-78-9012</t>
    <phoneticPr fontId="2"/>
  </si>
  <si>
    <t>漕田　進</t>
    <rPh sb="0" eb="1">
      <t>コ</t>
    </rPh>
    <rPh sb="1" eb="2">
      <t>タ</t>
    </rPh>
    <rPh sb="3" eb="4">
      <t>ススム</t>
    </rPh>
    <phoneticPr fontId="2"/>
  </si>
  <si>
    <t>こぎた　すすむ</t>
    <phoneticPr fontId="2"/>
  </si>
  <si>
    <r>
      <rPr>
        <b/>
        <sz val="10"/>
        <rFont val="HGS明朝B"/>
        <family val="1"/>
        <charset val="128"/>
      </rPr>
      <t>引率責任者</t>
    </r>
    <r>
      <rPr>
        <b/>
        <sz val="11"/>
        <rFont val="HGS明朝B"/>
        <family val="1"/>
        <charset val="128"/>
      </rPr>
      <t xml:space="preserve">
</t>
    </r>
    <r>
      <rPr>
        <b/>
        <sz val="7"/>
        <color rgb="FFFF0000"/>
        <rFont val="HGS明朝B"/>
        <family val="1"/>
        <charset val="128"/>
      </rPr>
      <t>※いづれかの引率者を責任者にしてください</t>
    </r>
    <r>
      <rPr>
        <b/>
        <sz val="7"/>
        <rFont val="HGS明朝B"/>
        <family val="1"/>
        <charset val="128"/>
      </rPr>
      <t>。</t>
    </r>
    <rPh sb="0" eb="2">
      <t>インソツ</t>
    </rPh>
    <rPh sb="2" eb="5">
      <t>セキニンシャ</t>
    </rPh>
    <rPh sb="12" eb="15">
      <t>インソツシャ</t>
    </rPh>
    <rPh sb="16" eb="19">
      <t>セキニンシャ</t>
    </rPh>
    <phoneticPr fontId="15"/>
  </si>
  <si>
    <t>回田　転子</t>
    <rPh sb="0" eb="1">
      <t>カイ</t>
    </rPh>
    <rPh sb="1" eb="2">
      <t>タ</t>
    </rPh>
    <rPh sb="3" eb="4">
      <t>テン</t>
    </rPh>
    <rPh sb="4" eb="5">
      <t>コ</t>
    </rPh>
    <phoneticPr fontId="2"/>
  </si>
  <si>
    <t>かいだ　てんこ</t>
    <phoneticPr fontId="2"/>
  </si>
  <si>
    <t>12FJ080605</t>
    <phoneticPr fontId="2"/>
  </si>
  <si>
    <t>令和８年度関東高等学校自転車競技大会</t>
    <rPh sb="0" eb="1">
      <t>レイ</t>
    </rPh>
    <rPh sb="1" eb="2">
      <t>ワ</t>
    </rPh>
    <rPh sb="3" eb="5">
      <t>ネンド</t>
    </rPh>
    <rPh sb="5" eb="7">
      <t>カントウ</t>
    </rPh>
    <rPh sb="7" eb="9">
      <t>コウトウ</t>
    </rPh>
    <rPh sb="9" eb="11">
      <t>ガッコウ</t>
    </rPh>
    <rPh sb="11" eb="14">
      <t>ジテンシャ</t>
    </rPh>
    <rPh sb="14" eb="16">
      <t>キョウギ</t>
    </rPh>
    <rPh sb="16" eb="18">
      <t>タイカイ</t>
    </rPh>
    <phoneticPr fontId="2"/>
  </si>
  <si>
    <t>第６３回関東高等学校自転車競技選手権大会</t>
    <phoneticPr fontId="2"/>
  </si>
  <si>
    <t>第７７回全国高等学校対抗自転車競技選手権大会予選会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タイコウ</t>
    </rPh>
    <rPh sb="12" eb="15">
      <t>ジテンシャ</t>
    </rPh>
    <rPh sb="14" eb="15">
      <t>シャ</t>
    </rPh>
    <rPh sb="15" eb="17">
      <t>キョウギ</t>
    </rPh>
    <rPh sb="17" eb="20">
      <t>センシュケン</t>
    </rPh>
    <rPh sb="20" eb="22">
      <t>タイカイ</t>
    </rPh>
    <rPh sb="22" eb="24">
      <t>ヨセン</t>
    </rPh>
    <rPh sb="24" eb="25">
      <t>カイ</t>
    </rPh>
    <phoneticPr fontId="2"/>
  </si>
  <si>
    <t>令和８年度関東高等学校自転車競技大会会長　殿</t>
    <rPh sb="0" eb="1">
      <t>レイ</t>
    </rPh>
    <rPh sb="1" eb="2">
      <t>ワ</t>
    </rPh>
    <rPh sb="3" eb="4">
      <t>ネン</t>
    </rPh>
    <rPh sb="4" eb="5">
      <t>ド</t>
    </rPh>
    <rPh sb="5" eb="7">
      <t>カントウ</t>
    </rPh>
    <rPh sb="7" eb="11">
      <t>コウトウガッコウ</t>
    </rPh>
    <rPh sb="11" eb="14">
      <t>ジテンシャ</t>
    </rPh>
    <rPh sb="14" eb="16">
      <t>キョウギ</t>
    </rPh>
    <rPh sb="16" eb="18">
      <t>タイカイ</t>
    </rPh>
    <rPh sb="18" eb="20">
      <t>カイチョウ</t>
    </rPh>
    <rPh sb="21" eb="22">
      <t>ドノ</t>
    </rPh>
    <phoneticPr fontId="2"/>
  </si>
  <si>
    <t>令　和 ８ 年 　 月 　 日</t>
    <rPh sb="0" eb="1">
      <t>レイ</t>
    </rPh>
    <rPh sb="2" eb="3">
      <t>ワ</t>
    </rPh>
    <rPh sb="6" eb="7">
      <t>ネン</t>
    </rPh>
    <rPh sb="10" eb="11">
      <t>ガツ</t>
    </rPh>
    <rPh sb="14" eb="15">
      <t>ヒ</t>
    </rPh>
    <phoneticPr fontId="2"/>
  </si>
  <si>
    <t>（Ｂ）高体連会長氏名</t>
    <phoneticPr fontId="2"/>
  </si>
  <si>
    <t>令　和　８　年　　　　月　　　　日</t>
    <rPh sb="0" eb="1">
      <t>レイ</t>
    </rPh>
    <rPh sb="2" eb="3">
      <t>ワ</t>
    </rPh>
    <rPh sb="6" eb="12">
      <t>ネンガツ</t>
    </rPh>
    <rPh sb="16" eb="17">
      <t>ヒ</t>
    </rPh>
    <phoneticPr fontId="2"/>
  </si>
  <si>
    <t>　　　　令和８年度　関東高等学校自転車競技大会　参加選手個人票（男子）</t>
    <rPh sb="4" eb="5">
      <t>レイ</t>
    </rPh>
    <rPh sb="5" eb="6">
      <t>ワ</t>
    </rPh>
    <rPh sb="7" eb="9">
      <t>ネンド</t>
    </rPh>
    <rPh sb="10" eb="12">
      <t>カントウ</t>
    </rPh>
    <rPh sb="12" eb="16">
      <t>コウトウガッコウ</t>
    </rPh>
    <rPh sb="16" eb="19">
      <t>ジテンシャ</t>
    </rPh>
    <rPh sb="19" eb="21">
      <t>キョウギ</t>
    </rPh>
    <rPh sb="21" eb="23">
      <t>タイカイ</t>
    </rPh>
    <rPh sb="24" eb="26">
      <t>サンカ</t>
    </rPh>
    <rPh sb="26" eb="28">
      <t>センシュ</t>
    </rPh>
    <rPh sb="28" eb="31">
      <t>コジンヒョウ</t>
    </rPh>
    <rPh sb="32" eb="34">
      <t>ダンシ</t>
    </rPh>
    <phoneticPr fontId="2"/>
  </si>
  <si>
    <t>　　　　令和８年度　関東高等学校自転車競技大会　参加選手個人票（女子）</t>
    <rPh sb="4" eb="5">
      <t>レイ</t>
    </rPh>
    <rPh sb="5" eb="6">
      <t>ワ</t>
    </rPh>
    <rPh sb="7" eb="9">
      <t>ネンド</t>
    </rPh>
    <rPh sb="10" eb="12">
      <t>カントウ</t>
    </rPh>
    <rPh sb="12" eb="16">
      <t>コウトウガッコウ</t>
    </rPh>
    <rPh sb="16" eb="19">
      <t>ジテンシャ</t>
    </rPh>
    <rPh sb="19" eb="21">
      <t>キョウギ</t>
    </rPh>
    <rPh sb="21" eb="23">
      <t>タイカイ</t>
    </rPh>
    <rPh sb="24" eb="26">
      <t>サンカ</t>
    </rPh>
    <rPh sb="26" eb="28">
      <t>センシュ</t>
    </rPh>
    <rPh sb="28" eb="31">
      <t>コジンヒョウ</t>
    </rPh>
    <rPh sb="32" eb="34">
      <t>ジョシ</t>
    </rPh>
    <phoneticPr fontId="2"/>
  </si>
  <si>
    <t>申込みについては、「大会参加申込書提出マニュアル」を必ず確認し、</t>
    <phoneticPr fontId="2"/>
  </si>
  <si>
    <t>関東高体連ホームページ内の各提出フォームより提出してください。</t>
    <phoneticPr fontId="2"/>
  </si>
  <si>
    <t>（１）各校（出場校）</t>
    <phoneticPr fontId="2"/>
  </si>
  <si>
    <t>入力後、以下の書類を作成し、令和８年５月１４日（木）までに所定の提出フォームより提出してください。</t>
    <phoneticPr fontId="2"/>
  </si>
  <si>
    <t>（２）各都県専門委員長</t>
  </si>
  <si>
    <t>② 参加申込書Excelファイルおよび以下の書類を、開催都県専門部提出フォームへ提出</t>
    <phoneticPr fontId="2"/>
  </si>
  <si>
    <t>　ア（様式４）提出書類総括表
　イ（様式５）各都県別参加料・宿泊料一覧表
　ウ（様式６）役員調査用紙</t>
    <phoneticPr fontId="2"/>
  </si>
  <si>
    <t>○各学校から提出されたデータは、所定の提出フォームを利用して期限内に提出してください。</t>
    <rPh sb="1" eb="4">
      <t>カクガッコウ</t>
    </rPh>
    <rPh sb="6" eb="8">
      <t>テイシュツ</t>
    </rPh>
    <rPh sb="16" eb="18">
      <t>ショテイ</t>
    </rPh>
    <rPh sb="19" eb="21">
      <t>テイシュツ</t>
    </rPh>
    <rPh sb="26" eb="28">
      <t>リヨウ</t>
    </rPh>
    <rPh sb="30" eb="33">
      <t>キゲンナイ</t>
    </rPh>
    <rPh sb="34" eb="36">
      <t>テイシュツ</t>
    </rPh>
    <phoneticPr fontId="2"/>
  </si>
  <si>
    <r>
      <rPr>
        <sz val="11"/>
        <rFont val="Segoe UI Symbol"/>
        <family val="1"/>
      </rPr>
      <t>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様式１は校長印を押印のうえ</t>
    </r>
    <r>
      <rPr>
        <sz val="11"/>
        <rFont val="Century"/>
        <family val="1"/>
      </rPr>
      <t>PDF</t>
    </r>
    <r>
      <rPr>
        <sz val="11"/>
        <rFont val="游ゴシック"/>
        <family val="1"/>
        <charset val="128"/>
      </rPr>
      <t>で提出してください。</t>
    </r>
    <rPh sb="2" eb="4">
      <t>ヨウシキ</t>
    </rPh>
    <rPh sb="6" eb="8">
      <t>コウチョウ</t>
    </rPh>
    <rPh sb="8" eb="9">
      <t>イン</t>
    </rPh>
    <rPh sb="10" eb="12">
      <t>オウイン</t>
    </rPh>
    <rPh sb="19" eb="21">
      <t>テイシュツ</t>
    </rPh>
    <phoneticPr fontId="2"/>
  </si>
  <si>
    <r>
      <t>　　</t>
    </r>
    <r>
      <rPr>
        <b/>
        <sz val="11"/>
        <rFont val="ＭＳ Ｐ明朝"/>
        <family val="1"/>
        <charset val="128"/>
      </rPr>
      <t>様式２は印刷不要です。</t>
    </r>
    <rPh sb="8" eb="10">
      <t>フヨウ</t>
    </rPh>
    <phoneticPr fontId="2"/>
  </si>
  <si>
    <t>　① 各校の参加申込書（PDF）および申込一覧表をZIPファイルにまとめ、</t>
    <phoneticPr fontId="2"/>
  </si>
  <si>
    <t>　　令和８年５月１８日（月）までに所定の提出フォームへ提出</t>
    <phoneticPr fontId="2"/>
  </si>
  <si>
    <t>　　令和８年５月１５日（金）までに開催都県専門部提出フォームへ提出</t>
    <rPh sb="12" eb="13">
      <t>キン</t>
    </rPh>
    <phoneticPr fontId="2"/>
  </si>
  <si>
    <t>令和８年度　関東高等学校自転車競技大会（男子）　入力フォーム</t>
    <rPh sb="0" eb="1">
      <t>レイ</t>
    </rPh>
    <rPh sb="1" eb="2">
      <t>ワ</t>
    </rPh>
    <rPh sb="3" eb="5">
      <t>ネンド</t>
    </rPh>
    <rPh sb="6" eb="8">
      <t>カントウ</t>
    </rPh>
    <rPh sb="8" eb="10">
      <t>コウトウ</t>
    </rPh>
    <rPh sb="10" eb="12">
      <t>ガッコウ</t>
    </rPh>
    <rPh sb="12" eb="15">
      <t>ジテンシャ</t>
    </rPh>
    <rPh sb="15" eb="17">
      <t>キョウギ</t>
    </rPh>
    <rPh sb="17" eb="19">
      <t>タイカイ</t>
    </rPh>
    <rPh sb="20" eb="22">
      <t>ダンシ</t>
    </rPh>
    <rPh sb="24" eb="26">
      <t>ニュウリョク</t>
    </rPh>
    <phoneticPr fontId="15"/>
  </si>
  <si>
    <t>令和８年度　関東高等学校自転車競技大会（女子）　入力フォーム</t>
    <rPh sb="0" eb="1">
      <t>レイ</t>
    </rPh>
    <rPh sb="1" eb="2">
      <t>ワ</t>
    </rPh>
    <rPh sb="3" eb="5">
      <t>ネンド</t>
    </rPh>
    <rPh sb="6" eb="8">
      <t>カントウ</t>
    </rPh>
    <rPh sb="8" eb="10">
      <t>コウトウ</t>
    </rPh>
    <rPh sb="10" eb="12">
      <t>ガッコウ</t>
    </rPh>
    <rPh sb="12" eb="15">
      <t>ジテンシャ</t>
    </rPh>
    <rPh sb="15" eb="17">
      <t>キョウギ</t>
    </rPh>
    <rPh sb="17" eb="19">
      <t>タイカイ</t>
    </rPh>
    <rPh sb="20" eb="22">
      <t>ジョシ</t>
    </rPh>
    <rPh sb="24" eb="26">
      <t>ニュウリョク</t>
    </rPh>
    <phoneticPr fontId="15"/>
  </si>
  <si>
    <t>令和８年度　関東高等学校自転車競技大会会長　殿</t>
    <rPh sb="0" eb="1">
      <t>レイ</t>
    </rPh>
    <rPh sb="1" eb="2">
      <t>ワ</t>
    </rPh>
    <rPh sb="3" eb="4">
      <t>ネン</t>
    </rPh>
    <rPh sb="4" eb="5">
      <t>ド</t>
    </rPh>
    <rPh sb="6" eb="8">
      <t>カントウ</t>
    </rPh>
    <rPh sb="8" eb="12">
      <t>コウトウガッコウ</t>
    </rPh>
    <rPh sb="12" eb="15">
      <t>ジテンシャ</t>
    </rPh>
    <rPh sb="15" eb="17">
      <t>キョウギ</t>
    </rPh>
    <rPh sb="17" eb="19">
      <t>タイカイ</t>
    </rPh>
    <rPh sb="19" eb="21">
      <t>カイチョウ</t>
    </rPh>
    <rPh sb="22" eb="23">
      <t>ドノ</t>
    </rPh>
    <phoneticPr fontId="2"/>
  </si>
  <si>
    <t>（様式１-１、１-２）参加申込書</t>
    <rPh sb="1" eb="3">
      <t>ヨウシキ</t>
    </rPh>
    <rPh sb="11" eb="13">
      <t>サンカ</t>
    </rPh>
    <rPh sb="13" eb="15">
      <t>モウシコミ</t>
    </rPh>
    <rPh sb="15" eb="16">
      <t>ショ</t>
    </rPh>
    <phoneticPr fontId="2"/>
  </si>
  <si>
    <t>（様式１-３、１-４）参加選手個人票</t>
    <rPh sb="1" eb="3">
      <t>ヨウシキ</t>
    </rPh>
    <rPh sb="11" eb="13">
      <t>サンカ</t>
    </rPh>
    <rPh sb="13" eb="15">
      <t>センシュ</t>
    </rPh>
    <rPh sb="15" eb="18">
      <t>コジンヒョウ</t>
    </rPh>
    <phoneticPr fontId="2"/>
  </si>
  <si>
    <t>　① 参加申込書（様式１-１、１-２）PDF　※校長印を押印したものをPDF化して提出</t>
    <phoneticPr fontId="2"/>
  </si>
  <si>
    <t>　② 申込ファイル各校用 (提出様式１各都県委員長へ)</t>
    <phoneticPr fontId="2"/>
  </si>
  <si>
    <t>①「様式１（大会参加申込書）の提出はこちらから　委員長経由型」へ提出</t>
  </si>
  <si>
    <t>(1)様式１―１、１－２　参加申込書（PDF）※学校長印が押印されたもの</t>
  </si>
  <si>
    <t>(2)申込ファイル各校用 (提出様式１各都県委員長へ)　</t>
  </si>
  <si>
    <t>②「様式２の提出はこちらから　開催都県専門部」へ提出</t>
  </si>
  <si>
    <t>(1)領収証発行依頼書(提出様式２開催都県専門部へ)　</t>
  </si>
  <si>
    <t>令和8年度　関東高等学校自転車競技大会　領収書発行依頼書</t>
    <phoneticPr fontId="2"/>
  </si>
  <si>
    <t>学校名：</t>
    <phoneticPr fontId="2"/>
  </si>
  <si>
    <t>（連絡責任者：　　　　　　　　　　　　携帯：　　　　　　　　　　　　　　　　　　　）</t>
    <phoneticPr fontId="2"/>
  </si>
  <si>
    <t>令和8年度　関東高等学校自転車競技大会</t>
    <phoneticPr fontId="2"/>
  </si>
  <si>
    <t>支払項目</t>
  </si>
  <si>
    <t>金額</t>
  </si>
  <si>
    <t>生徒</t>
  </si>
  <si>
    <t>職員</t>
  </si>
  <si>
    <t>参加費</t>
  </si>
  <si>
    <t>保険料</t>
  </si>
  <si>
    <t>合計</t>
  </si>
  <si>
    <t>領収書宛名</t>
  </si>
  <si>
    <t>「令和8年度関東高等学校自転車競技大会」のあとに続く但し書き</t>
    <phoneticPr fontId="2"/>
  </si>
  <si>
    <t>←参加費を記入してください</t>
  </si>
  <si>
    <t>←保険料を記入してください</t>
  </si>
  <si>
    <t>○学校名、連絡責任者、領収書の宛名、金額、但し書きを記入してください。</t>
    <phoneticPr fontId="2"/>
  </si>
  <si>
    <t>　参加費、保険料の表は合計額の確認、検算にご利用ください。</t>
    <rPh sb="22" eb="24">
      <t>リヨウ</t>
    </rPh>
    <phoneticPr fontId="2"/>
  </si>
  <si>
    <r>
      <rPr>
        <sz val="12"/>
        <rFont val="ＭＳ ゴシック"/>
        <family val="3"/>
        <charset val="128"/>
      </rPr>
      <t>（連絡責任者：市原　弘志　携帯０９０－</t>
    </r>
    <r>
      <rPr>
        <sz val="12"/>
        <rFont val="ＭＳ Ｐゴシック"/>
        <family val="3"/>
        <charset val="128"/>
      </rPr>
      <t>○○○○</t>
    </r>
    <r>
      <rPr>
        <sz val="12"/>
        <rFont val="ＭＳ ゴシック"/>
        <family val="3"/>
        <charset val="128"/>
      </rPr>
      <t>－</t>
    </r>
    <r>
      <rPr>
        <sz val="12"/>
        <rFont val="ＭＳ Ｐゴシック"/>
        <family val="3"/>
        <charset val="128"/>
      </rPr>
      <t>××××</t>
    </r>
    <r>
      <rPr>
        <sz val="12"/>
        <rFont val="ＭＳ ゴシック"/>
        <family val="3"/>
        <charset val="128"/>
      </rPr>
      <t>）</t>
    </r>
    <phoneticPr fontId="2"/>
  </si>
  <si>
    <t>支払項目</t>
    <phoneticPr fontId="2"/>
  </si>
  <si>
    <t>「令和8年度関東高等学校自転車競技大会」のあとに続く但し書き</t>
    <rPh sb="1" eb="3">
      <t>レイワ</t>
    </rPh>
    <rPh sb="4" eb="5">
      <t>ネン</t>
    </rPh>
    <phoneticPr fontId="2"/>
  </si>
  <si>
    <r>
      <t>大会参加費</t>
    </r>
    <r>
      <rPr>
        <sz val="11"/>
        <rFont val="DejaVu Sans"/>
        <family val="2"/>
      </rPr>
      <t>(3000</t>
    </r>
    <r>
      <rPr>
        <sz val="11"/>
        <rFont val="ＭＳ Ｐゴシック"/>
        <family val="3"/>
        <charset val="128"/>
      </rPr>
      <t>円</t>
    </r>
    <r>
      <rPr>
        <sz val="11"/>
        <rFont val="DejaVu Sans"/>
        <family val="2"/>
      </rPr>
      <t>×5</t>
    </r>
    <r>
      <rPr>
        <sz val="11"/>
        <rFont val="ＭＳ Ｐゴシック"/>
        <family val="3"/>
        <charset val="128"/>
      </rPr>
      <t>名</t>
    </r>
    <r>
      <rPr>
        <sz val="11"/>
        <rFont val="DejaVu Sans"/>
        <family val="2"/>
      </rPr>
      <t>)</t>
    </r>
    <phoneticPr fontId="2"/>
  </si>
  <si>
    <r>
      <t>大会保険料</t>
    </r>
    <r>
      <rPr>
        <sz val="11"/>
        <rFont val="DejaVu Sans"/>
        <family val="2"/>
      </rPr>
      <t>(500</t>
    </r>
    <r>
      <rPr>
        <sz val="11"/>
        <rFont val="ＭＳ Ｐゴシック"/>
        <family val="3"/>
        <charset val="128"/>
      </rPr>
      <t>円</t>
    </r>
    <r>
      <rPr>
        <sz val="11"/>
        <rFont val="DejaVu Sans"/>
        <family val="2"/>
      </rPr>
      <t>×3</t>
    </r>
    <r>
      <rPr>
        <sz val="11"/>
        <rFont val="ＭＳ Ｐゴシック"/>
        <family val="3"/>
        <charset val="128"/>
      </rPr>
      <t>名）</t>
    </r>
    <phoneticPr fontId="2"/>
  </si>
  <si>
    <t>様式2-1</t>
    <rPh sb="0" eb="2">
      <t>ヨウシキ</t>
    </rPh>
    <phoneticPr fontId="2"/>
  </si>
  <si>
    <t>様式2-2</t>
    <rPh sb="0" eb="2">
      <t>ヨウシキ</t>
    </rPh>
    <phoneticPr fontId="2"/>
  </si>
  <si>
    <t>市原経済高等学校</t>
    <rPh sb="0" eb="2">
      <t>イチハラ</t>
    </rPh>
    <rPh sb="2" eb="8">
      <t>ケイザイコウトウガッコウ</t>
    </rPh>
    <phoneticPr fontId="2"/>
  </si>
  <si>
    <t>市原経済高等学校
同窓会</t>
    <rPh sb="0" eb="4">
      <t>イチハラケイザイ</t>
    </rPh>
    <rPh sb="4" eb="6">
      <t>コウトウ</t>
    </rPh>
    <rPh sb="9" eb="12">
      <t>ドウソウカイ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</si>
</sst>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#&quot;分&quot;00&quot;秒&quot;000"/>
    <numFmt numFmtId="177" formatCode="00&quot;秒&quot;000"/>
    <numFmt numFmtId="178" formatCode="##&quot;秒&quot;000"/>
    <numFmt numFmtId="179" formatCode="##&quot;位&quot;"/>
    <numFmt numFmtId="180" formatCode="0.0_ "/>
    <numFmt numFmtId="181" formatCode="0000000"/>
    <numFmt numFmtId="182" formatCode="&quot;平成&quot;00&quot;年&quot;00&quot;月&quot;00&quot;日&quot;"/>
    <numFmt numFmtId="183" formatCode="0000&quot;/&quot;00&quot;/&quot;00"/>
    <numFmt numFmtId="184" formatCode="0_ "/>
    <numFmt numFmtId="185" formatCode="\¥#,##0;&quot;¥-&quot;#,##0"/>
    <numFmt numFmtId="186" formatCode="&quot;¥&quot;#,##0_);\(&quot;¥&quot;#,##0\)"/>
    <numFmt numFmtId="187" formatCode="\¥#,##0_);[Red]&quot;(¥&quot;#,##0\)"/>
  </numFmts>
  <fonts count="8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Ｐゴシック"/>
      <family val="3"/>
      <charset val="128"/>
    </font>
    <font>
      <b/>
      <sz val="13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HGS明朝B"/>
      <family val="1"/>
      <charset val="128"/>
    </font>
    <font>
      <b/>
      <sz val="16"/>
      <name val="HGS明朝B"/>
      <family val="1"/>
      <charset val="128"/>
    </font>
    <font>
      <sz val="16"/>
      <name val="HGS明朝B"/>
      <family val="1"/>
      <charset val="128"/>
    </font>
    <font>
      <b/>
      <sz val="11"/>
      <name val="HGS明朝B"/>
      <family val="1"/>
      <charset val="128"/>
    </font>
    <font>
      <sz val="11"/>
      <color indexed="8"/>
      <name val="HGS明朝B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2"/>
      <name val="HGS明朝B"/>
      <family val="1"/>
      <charset val="128"/>
    </font>
    <font>
      <sz val="12"/>
      <color indexed="8"/>
      <name val="HGS明朝B"/>
      <family val="1"/>
      <charset val="128"/>
    </font>
    <font>
      <sz val="18"/>
      <name val="ＭＳ 明朝"/>
      <family val="1"/>
      <charset val="128"/>
    </font>
    <font>
      <sz val="9"/>
      <color indexed="8"/>
      <name val="HGS明朝B"/>
      <family val="1"/>
      <charset val="128"/>
    </font>
    <font>
      <b/>
      <sz val="9"/>
      <name val="HGS明朝B"/>
      <family val="1"/>
      <charset val="128"/>
    </font>
    <font>
      <sz val="9"/>
      <name val="HGS明朝B"/>
      <family val="1"/>
      <charset val="128"/>
    </font>
    <font>
      <sz val="10"/>
      <color indexed="8"/>
      <name val="HGS明朝B"/>
      <family val="1"/>
      <charset val="128"/>
    </font>
    <font>
      <b/>
      <sz val="10"/>
      <name val="HGS明朝B"/>
      <family val="1"/>
      <charset val="128"/>
    </font>
    <font>
      <b/>
      <sz val="11"/>
      <color indexed="10"/>
      <name val="HGS明朝B"/>
      <family val="1"/>
      <charset val="128"/>
    </font>
    <font>
      <sz val="10"/>
      <name val="HGS明朝B"/>
      <family val="1"/>
      <charset val="128"/>
    </font>
    <font>
      <sz val="10"/>
      <name val="HGS明朝E"/>
      <family val="1"/>
      <charset val="128"/>
    </font>
    <font>
      <b/>
      <sz val="9"/>
      <name val="HGS明朝E"/>
      <family val="1"/>
      <charset val="128"/>
    </font>
    <font>
      <b/>
      <sz val="11"/>
      <name val="HGS明朝E"/>
      <family val="1"/>
      <charset val="128"/>
    </font>
    <font>
      <sz val="7"/>
      <name val="HGS明朝B"/>
      <family val="1"/>
      <charset val="128"/>
    </font>
    <font>
      <sz val="6"/>
      <name val="HGS明朝B"/>
      <family val="1"/>
      <charset val="128"/>
    </font>
    <font>
      <b/>
      <sz val="8"/>
      <name val="HGS明朝B"/>
      <family val="1"/>
      <charset val="128"/>
    </font>
    <font>
      <sz val="8"/>
      <name val="HGS明朝B"/>
      <family val="1"/>
      <charset val="128"/>
    </font>
    <font>
      <sz val="12"/>
      <color indexed="10"/>
      <name val="ＭＳ 明朝"/>
      <family val="1"/>
      <charset val="128"/>
    </font>
    <font>
      <sz val="11"/>
      <name val="Century"/>
      <family val="1"/>
    </font>
    <font>
      <b/>
      <sz val="12"/>
      <name val="Century"/>
      <family val="1"/>
    </font>
    <font>
      <sz val="14"/>
      <name val="Century"/>
      <family val="1"/>
    </font>
    <font>
      <b/>
      <sz val="6"/>
      <name val="HGS明朝B"/>
      <family val="1"/>
      <charset val="128"/>
    </font>
    <font>
      <sz val="11"/>
      <name val="ＭＳ Ｐ明朝"/>
      <family val="1"/>
      <charset val="128"/>
    </font>
    <font>
      <b/>
      <sz val="14"/>
      <color indexed="1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1"/>
      <color theme="1" tint="0.249977111117893"/>
      <name val="HGS明朝B"/>
      <family val="1"/>
      <charset val="128"/>
    </font>
    <font>
      <b/>
      <sz val="10"/>
      <color rgb="FFFF0000"/>
      <name val="HGS明朝B"/>
      <family val="1"/>
      <charset val="128"/>
    </font>
    <font>
      <b/>
      <sz val="9"/>
      <color rgb="FFFF0000"/>
      <name val="HGS明朝B"/>
      <family val="1"/>
      <charset val="128"/>
    </font>
    <font>
      <b/>
      <sz val="8"/>
      <color rgb="FFFF0000"/>
      <name val="HGS明朝B"/>
      <family val="1"/>
      <charset val="128"/>
    </font>
    <font>
      <sz val="10"/>
      <color theme="1" tint="0.249977111117893"/>
      <name val="HGS明朝B"/>
      <family val="1"/>
      <charset val="128"/>
    </font>
    <font>
      <b/>
      <sz val="11"/>
      <color rgb="FFFF0000"/>
      <name val="HGS明朝B"/>
      <family val="1"/>
      <charset val="128"/>
    </font>
    <font>
      <b/>
      <sz val="9"/>
      <color theme="1" tint="0.249977111117893"/>
      <name val="HGS明朝B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theme="0" tint="-0.14999847407452621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HGS明朝B"/>
      <family val="1"/>
      <charset val="134"/>
    </font>
    <font>
      <sz val="11"/>
      <name val="Segoe UI Symbol"/>
      <family val="1"/>
    </font>
    <font>
      <b/>
      <sz val="14"/>
      <name val="ＭＳ ゴシック"/>
      <family val="3"/>
      <charset val="128"/>
    </font>
    <font>
      <b/>
      <sz val="7"/>
      <color rgb="FFFF0000"/>
      <name val="HGS明朝B"/>
      <family val="1"/>
      <charset val="128"/>
    </font>
    <font>
      <b/>
      <sz val="7"/>
      <name val="HGS明朝B"/>
      <family val="1"/>
      <charset val="128"/>
    </font>
    <font>
      <sz val="11"/>
      <name val="游ゴシック"/>
      <family val="1"/>
      <charset val="128"/>
    </font>
    <font>
      <u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Ｐゴシック"/>
      <family val="3"/>
      <charset val="128"/>
    </font>
    <font>
      <b/>
      <i/>
      <sz val="20"/>
      <name val="ＭＳ ゴシック"/>
      <family val="3"/>
      <charset val="128"/>
    </font>
    <font>
      <b/>
      <i/>
      <sz val="20"/>
      <name val="DejaVu Sans"/>
      <family val="2"/>
    </font>
    <font>
      <sz val="11"/>
      <name val="DejaVu Sans"/>
      <family val="2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DejaVu Sans"/>
      <family val="2"/>
    </font>
    <font>
      <sz val="14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DejaVu Sans"/>
      <family val="2"/>
    </font>
    <font>
      <sz val="12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ash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ashed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double">
        <color indexed="64"/>
      </left>
      <right/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double">
        <color indexed="64"/>
      </top>
      <bottom/>
      <diagonal style="hair">
        <color indexed="64"/>
      </diagonal>
    </border>
    <border diagonalUp="1" diagonalDown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 diagonalDown="1">
      <left style="hair">
        <color indexed="64"/>
      </left>
      <right style="thin">
        <color indexed="64"/>
      </right>
      <top/>
      <bottom style="double">
        <color indexed="64"/>
      </bottom>
      <diagonal style="hair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double">
        <color indexed="64"/>
      </bottom>
      <diagonal style="hair">
        <color indexed="64"/>
      </diagonal>
    </border>
    <border diagonalUp="1" diagonalDown="1">
      <left/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double">
        <color indexed="64"/>
      </top>
      <bottom/>
      <diagonal style="hair">
        <color indexed="64"/>
      </diagonal>
    </border>
    <border diagonalUp="1" diagonalDown="1">
      <left/>
      <right/>
      <top style="double">
        <color indexed="64"/>
      </top>
      <bottom/>
      <diagonal style="hair">
        <color indexed="64"/>
      </diagonal>
    </border>
    <border diagonalUp="1" diagonalDown="1">
      <left/>
      <right style="thin">
        <color indexed="64"/>
      </right>
      <top style="double">
        <color indexed="64"/>
      </top>
      <bottom/>
      <diagonal style="hair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Up="1" diagonalDown="1">
      <left/>
      <right/>
      <top/>
      <bottom style="medium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 diagonalDown="1">
      <left style="hair">
        <color indexed="64"/>
      </left>
      <right/>
      <top style="double">
        <color indexed="64"/>
      </top>
      <bottom/>
      <diagonal style="hair">
        <color indexed="64"/>
      </diagonal>
    </border>
    <border diagonalUp="1" diagonalDown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 style="thin">
        <color indexed="64"/>
      </left>
      <right/>
      <top/>
      <bottom/>
      <diagonal style="hair">
        <color indexed="64"/>
      </diagonal>
    </border>
    <border diagonalUp="1" diagonalDown="1">
      <left/>
      <right/>
      <top/>
      <bottom/>
      <diagonal style="hair">
        <color indexed="64"/>
      </diagonal>
    </border>
    <border diagonalUp="1" diagonalDown="1">
      <left/>
      <right style="thin">
        <color indexed="64"/>
      </right>
      <top/>
      <bottom/>
      <diagonal style="hair">
        <color indexed="64"/>
      </diagonal>
    </border>
    <border diagonalUp="1" diagonalDown="1">
      <left style="thin">
        <color indexed="64"/>
      </left>
      <right/>
      <top/>
      <bottom style="double">
        <color indexed="64"/>
      </bottom>
      <diagonal style="hair">
        <color indexed="64"/>
      </diagonal>
    </border>
    <border diagonalUp="1" diagonalDown="1">
      <left/>
      <right/>
      <top/>
      <bottom style="double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 style="double">
        <color indexed="64"/>
      </bottom>
      <diagonal style="hair">
        <color indexed="64"/>
      </diagonal>
    </border>
    <border diagonalUp="1"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 diagonalDown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 style="hair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/>
      <bottom/>
      <diagonal style="hair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 diagonalDown="1">
      <left/>
      <right style="hair">
        <color indexed="64"/>
      </right>
      <top/>
      <bottom style="double">
        <color indexed="64"/>
      </bottom>
      <diagonal style="hair">
        <color indexed="64"/>
      </diagonal>
    </border>
    <border diagonalUp="1" diagonalDown="1">
      <left style="thin">
        <color indexed="64"/>
      </left>
      <right/>
      <top style="hair">
        <color indexed="64"/>
      </top>
      <bottom style="double">
        <color indexed="64"/>
      </bottom>
      <diagonal style="hair">
        <color indexed="64"/>
      </diagonal>
    </border>
    <border diagonalUp="1" diagonalDown="1">
      <left/>
      <right style="hair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 diagonalUp="1" diagonalDown="1">
      <left/>
      <right/>
      <top style="thin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 diagonalDown="1">
      <left/>
      <right/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hair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hair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56" fillId="0" borderId="0" applyNumberFormat="0" applyFill="0" applyBorder="0" applyAlignment="0" applyProtection="0"/>
    <xf numFmtId="0" fontId="1" fillId="0" borderId="0">
      <alignment vertical="center"/>
    </xf>
    <xf numFmtId="0" fontId="76" fillId="0" borderId="0" applyBorder="0" applyProtection="0">
      <alignment vertical="center"/>
    </xf>
  </cellStyleXfs>
  <cellXfs count="1453"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9" fontId="5" fillId="0" borderId="0" xfId="1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9" fontId="5" fillId="0" borderId="0" xfId="1" applyFont="1" applyAlignment="1">
      <alignment horizontal="center"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9" fillId="0" borderId="0" xfId="0" applyFont="1" applyAlignment="1">
      <alignment horizontal="distributed" justifyLastLine="1"/>
    </xf>
    <xf numFmtId="0" fontId="16" fillId="0" borderId="0" xfId="0" applyFont="1" applyAlignment="1">
      <alignment horizontal="distributed" justifyLastLine="1"/>
    </xf>
    <xf numFmtId="0" fontId="8" fillId="0" borderId="0" xfId="0" applyFont="1" applyAlignment="1">
      <alignment horizontal="distributed" vertical="center" justifyLastLine="1"/>
    </xf>
    <xf numFmtId="0" fontId="8" fillId="0" borderId="0" xfId="0" applyFont="1" applyAlignment="1">
      <alignment horizontal="distributed" justifyLastLine="1"/>
    </xf>
    <xf numFmtId="0" fontId="49" fillId="0" borderId="0" xfId="0" applyFont="1" applyAlignment="1">
      <alignment horizontal="distributed" vertical="center" justifyLastLine="1"/>
    </xf>
    <xf numFmtId="0" fontId="24" fillId="0" borderId="0" xfId="0" applyFont="1" applyAlignment="1">
      <alignment horizontal="distributed" justifyLastLine="1"/>
    </xf>
    <xf numFmtId="0" fontId="24" fillId="0" borderId="2" xfId="0" applyFont="1" applyBorder="1" applyAlignment="1" applyProtection="1">
      <alignment horizontal="distributed" vertical="center" justifyLastLine="1"/>
      <protection locked="0"/>
    </xf>
    <xf numFmtId="0" fontId="19" fillId="2" borderId="18" xfId="0" applyFont="1" applyFill="1" applyBorder="1" applyAlignment="1">
      <alignment horizontal="distributed" vertical="center" justifyLastLine="1"/>
    </xf>
    <xf numFmtId="0" fontId="29" fillId="0" borderId="0" xfId="0" applyFont="1" applyAlignment="1">
      <alignment horizontal="distributed" vertical="center" justifyLastLine="1"/>
    </xf>
    <xf numFmtId="0" fontId="29" fillId="0" borderId="0" xfId="0" applyFont="1" applyAlignment="1">
      <alignment vertical="center"/>
    </xf>
    <xf numFmtId="0" fontId="29" fillId="0" borderId="0" xfId="0" applyFont="1"/>
    <xf numFmtId="0" fontId="28" fillId="0" borderId="0" xfId="0" applyFont="1" applyAlignment="1">
      <alignment horizontal="distributed" vertical="center" justifyLastLine="1"/>
    </xf>
    <xf numFmtId="0" fontId="31" fillId="2" borderId="9" xfId="0" applyFont="1" applyFill="1" applyBorder="1" applyAlignment="1">
      <alignment horizontal="distributed" vertical="center" justifyLastLine="1"/>
    </xf>
    <xf numFmtId="0" fontId="50" fillId="2" borderId="18" xfId="0" applyFont="1" applyFill="1" applyBorder="1" applyAlignment="1">
      <alignment horizontal="distributed" vertical="center" justifyLastLine="1"/>
    </xf>
    <xf numFmtId="0" fontId="51" fillId="2" borderId="2" xfId="0" applyFont="1" applyFill="1" applyBorder="1" applyAlignment="1">
      <alignment horizontal="distributed" vertical="center" justifyLastLine="1"/>
    </xf>
    <xf numFmtId="0" fontId="52" fillId="2" borderId="2" xfId="0" applyFont="1" applyFill="1" applyBorder="1" applyAlignment="1">
      <alignment horizontal="distributed" vertical="center" justifyLastLine="1"/>
    </xf>
    <xf numFmtId="176" fontId="25" fillId="0" borderId="29" xfId="0" applyNumberFormat="1" applyFont="1" applyBorder="1" applyAlignment="1" applyProtection="1">
      <alignment horizontal="center" vertical="center" justifyLastLine="1"/>
      <protection locked="0"/>
    </xf>
    <xf numFmtId="0" fontId="53" fillId="0" borderId="0" xfId="0" applyFont="1" applyAlignment="1">
      <alignment horizontal="distributed" vertical="center" justifyLastLine="1"/>
    </xf>
    <xf numFmtId="0" fontId="53" fillId="3" borderId="31" xfId="0" applyFont="1" applyFill="1" applyBorder="1" applyAlignment="1">
      <alignment horizontal="distributed" vertical="center" justifyLastLine="1"/>
    </xf>
    <xf numFmtId="0" fontId="53" fillId="3" borderId="33" xfId="0" applyFont="1" applyFill="1" applyBorder="1" applyAlignment="1">
      <alignment horizontal="distributed" vertical="center" justifyLastLine="1"/>
    </xf>
    <xf numFmtId="0" fontId="19" fillId="2" borderId="36" xfId="0" applyFont="1" applyFill="1" applyBorder="1" applyAlignment="1">
      <alignment horizontal="distributed" vertical="center" justifyLastLine="1"/>
    </xf>
    <xf numFmtId="0" fontId="53" fillId="3" borderId="2" xfId="0" applyFont="1" applyFill="1" applyBorder="1" applyAlignment="1">
      <alignment horizontal="distributed" vertical="center" justifyLastLine="1"/>
    </xf>
    <xf numFmtId="0" fontId="53" fillId="3" borderId="2" xfId="0" applyFont="1" applyFill="1" applyBorder="1" applyAlignment="1">
      <alignment horizontal="center" vertical="center" justifyLastLine="1"/>
    </xf>
    <xf numFmtId="0" fontId="53" fillId="3" borderId="40" xfId="0" quotePrefix="1" applyFont="1" applyFill="1" applyBorder="1" applyAlignment="1">
      <alignment horizontal="distributed" vertical="center" justifyLastLine="1"/>
    </xf>
    <xf numFmtId="0" fontId="25" fillId="0" borderId="41" xfId="0" applyFont="1" applyBorder="1" applyAlignment="1" applyProtection="1">
      <alignment horizontal="center" vertical="center" justifyLastLine="1"/>
      <protection locked="0"/>
    </xf>
    <xf numFmtId="0" fontId="25" fillId="0" borderId="42" xfId="0" applyFont="1" applyBorder="1" applyAlignment="1" applyProtection="1">
      <alignment horizontal="center" vertical="center" justifyLastLine="1"/>
      <protection locked="0"/>
    </xf>
    <xf numFmtId="0" fontId="25" fillId="0" borderId="43" xfId="0" applyFont="1" applyBorder="1" applyAlignment="1" applyProtection="1">
      <alignment horizontal="center" vertical="center" justifyLastLine="1"/>
      <protection locked="0"/>
    </xf>
    <xf numFmtId="0" fontId="34" fillId="0" borderId="44" xfId="0" applyFont="1" applyBorder="1" applyAlignment="1">
      <alignment horizontal="distributed" vertical="center" justifyLastLine="1"/>
    </xf>
    <xf numFmtId="0" fontId="34" fillId="0" borderId="0" xfId="0" applyFont="1" applyAlignment="1">
      <alignment horizontal="distributed" vertical="center" justifyLastLine="1"/>
    </xf>
    <xf numFmtId="0" fontId="34" fillId="0" borderId="45" xfId="0" applyFont="1" applyBorder="1" applyAlignment="1">
      <alignment horizontal="distributed" vertical="center" justifyLastLine="1"/>
    </xf>
    <xf numFmtId="0" fontId="34" fillId="0" borderId="46" xfId="0" applyFont="1" applyBorder="1" applyAlignment="1">
      <alignment horizontal="distributed" vertical="center" justifyLastLine="1"/>
    </xf>
    <xf numFmtId="0" fontId="34" fillId="0" borderId="47" xfId="0" applyFont="1" applyBorder="1" applyAlignment="1">
      <alignment horizontal="distributed" vertical="center" justifyLastLine="1"/>
    </xf>
    <xf numFmtId="0" fontId="34" fillId="0" borderId="48" xfId="0" applyFont="1" applyBorder="1" applyAlignment="1">
      <alignment horizontal="distributed" vertical="center" justifyLastLine="1"/>
    </xf>
    <xf numFmtId="0" fontId="34" fillId="0" borderId="49" xfId="0" applyFont="1" applyBorder="1" applyAlignment="1">
      <alignment horizontal="distributed" vertical="center" justifyLastLine="1"/>
    </xf>
    <xf numFmtId="0" fontId="34" fillId="0" borderId="50" xfId="0" applyFont="1" applyBorder="1" applyAlignment="1">
      <alignment horizontal="distributed" vertical="center" justifyLastLine="1"/>
    </xf>
    <xf numFmtId="0" fontId="34" fillId="0" borderId="51" xfId="0" applyFont="1" applyBorder="1" applyAlignment="1">
      <alignment horizontal="distributed" vertical="center" justifyLastLine="1"/>
    </xf>
    <xf numFmtId="0" fontId="34" fillId="0" borderId="52" xfId="0" applyFont="1" applyBorder="1" applyAlignment="1">
      <alignment horizontal="distributed" vertical="center" justifyLastLine="1"/>
    </xf>
    <xf numFmtId="0" fontId="34" fillId="0" borderId="53" xfId="0" applyFont="1" applyBorder="1" applyAlignment="1">
      <alignment horizontal="distributed" vertical="center" justifyLastLine="1"/>
    </xf>
    <xf numFmtId="0" fontId="34" fillId="0" borderId="54" xfId="0" applyFont="1" applyBorder="1" applyAlignment="1">
      <alignment horizontal="distributed" vertical="center" justifyLastLine="1"/>
    </xf>
    <xf numFmtId="0" fontId="34" fillId="0" borderId="55" xfId="0" applyFont="1" applyBorder="1" applyAlignment="1">
      <alignment horizontal="distributed" vertical="center" justifyLastLine="1"/>
    </xf>
    <xf numFmtId="0" fontId="34" fillId="0" borderId="56" xfId="0" applyFont="1" applyBorder="1" applyAlignment="1">
      <alignment horizontal="distributed" vertical="center" justifyLastLine="1"/>
    </xf>
    <xf numFmtId="0" fontId="34" fillId="0" borderId="57" xfId="0" applyFont="1" applyBorder="1" applyAlignment="1">
      <alignment horizontal="distributed" vertical="center" justifyLastLine="1"/>
    </xf>
    <xf numFmtId="0" fontId="34" fillId="0" borderId="58" xfId="0" applyFont="1" applyBorder="1" applyAlignment="1">
      <alignment horizontal="distributed" vertical="center" justifyLastLine="1"/>
    </xf>
    <xf numFmtId="0" fontId="34" fillId="0" borderId="59" xfId="0" applyFont="1" applyBorder="1" applyAlignment="1">
      <alignment horizontal="distributed" vertical="center" justifyLastLine="1"/>
    </xf>
    <xf numFmtId="0" fontId="34" fillId="0" borderId="60" xfId="0" applyFont="1" applyBorder="1" applyAlignment="1">
      <alignment horizontal="distributed" vertical="center" justifyLastLine="1"/>
    </xf>
    <xf numFmtId="0" fontId="34" fillId="0" borderId="61" xfId="0" applyFont="1" applyBorder="1" applyAlignment="1">
      <alignment horizontal="distributed" vertical="center" justifyLastLine="1"/>
    </xf>
    <xf numFmtId="0" fontId="34" fillId="0" borderId="62" xfId="0" applyFont="1" applyBorder="1" applyAlignment="1">
      <alignment horizontal="distributed" vertical="center" justifyLastLine="1"/>
    </xf>
    <xf numFmtId="0" fontId="34" fillId="0" borderId="63" xfId="0" applyFont="1" applyBorder="1" applyAlignment="1">
      <alignment horizontal="distributed" vertical="center" justifyLastLine="1"/>
    </xf>
    <xf numFmtId="0" fontId="34" fillId="0" borderId="64" xfId="0" applyFont="1" applyBorder="1" applyAlignment="1">
      <alignment horizontal="distributed" vertical="center" justifyLastLine="1"/>
    </xf>
    <xf numFmtId="0" fontId="34" fillId="0" borderId="65" xfId="0" applyFont="1" applyBorder="1" applyAlignment="1">
      <alignment horizontal="distributed" vertical="center" justifyLastLine="1"/>
    </xf>
    <xf numFmtId="0" fontId="34" fillId="0" borderId="66" xfId="0" applyFont="1" applyBorder="1" applyAlignment="1">
      <alignment horizontal="distributed" vertical="center" justifyLastLine="1"/>
    </xf>
    <xf numFmtId="0" fontId="34" fillId="0" borderId="67" xfId="0" applyFont="1" applyBorder="1" applyAlignment="1">
      <alignment horizontal="distributed" vertical="center" justifyLastLine="1"/>
    </xf>
    <xf numFmtId="0" fontId="34" fillId="0" borderId="68" xfId="0" applyFont="1" applyBorder="1" applyAlignment="1">
      <alignment horizontal="distributed" vertical="center" justifyLastLine="1"/>
    </xf>
    <xf numFmtId="0" fontId="34" fillId="0" borderId="69" xfId="0" applyFont="1" applyBorder="1" applyAlignment="1">
      <alignment horizontal="distributed" vertical="center" justifyLastLine="1"/>
    </xf>
    <xf numFmtId="0" fontId="34" fillId="0" borderId="70" xfId="0" applyFont="1" applyBorder="1" applyAlignment="1">
      <alignment horizontal="distributed" vertical="center" justifyLastLine="1"/>
    </xf>
    <xf numFmtId="0" fontId="34" fillId="0" borderId="71" xfId="0" applyFont="1" applyBorder="1" applyAlignment="1">
      <alignment horizontal="distributed" vertical="center" justifyLastLine="1"/>
    </xf>
    <xf numFmtId="0" fontId="34" fillId="0" borderId="72" xfId="0" applyFont="1" applyBorder="1" applyAlignment="1">
      <alignment horizontal="distributed" vertical="center" justifyLastLine="1"/>
    </xf>
    <xf numFmtId="0" fontId="34" fillId="0" borderId="73" xfId="0" applyFont="1" applyBorder="1" applyAlignment="1">
      <alignment horizontal="distributed" vertical="center" justifyLastLine="1"/>
    </xf>
    <xf numFmtId="0" fontId="34" fillId="0" borderId="47" xfId="0" applyFont="1" applyBorder="1" applyAlignment="1" applyProtection="1">
      <alignment horizontal="distributed" vertical="center" justifyLastLine="1"/>
      <protection locked="0"/>
    </xf>
    <xf numFmtId="0" fontId="34" fillId="0" borderId="8" xfId="0" applyFont="1" applyBorder="1" applyAlignment="1" applyProtection="1">
      <alignment horizontal="distributed" vertical="center" justifyLastLine="1"/>
      <protection locked="0"/>
    </xf>
    <xf numFmtId="0" fontId="34" fillId="0" borderId="51" xfId="0" applyFont="1" applyBorder="1" applyAlignment="1" applyProtection="1">
      <alignment horizontal="distributed" vertical="center" justifyLastLine="1"/>
      <protection locked="0"/>
    </xf>
    <xf numFmtId="0" fontId="34" fillId="0" borderId="7" xfId="0" applyFont="1" applyBorder="1" applyAlignment="1" applyProtection="1">
      <alignment horizontal="distributed" vertical="center" justifyLastLine="1"/>
      <protection locked="0"/>
    </xf>
    <xf numFmtId="0" fontId="34" fillId="0" borderId="55" xfId="0" applyFont="1" applyBorder="1" applyAlignment="1" applyProtection="1">
      <alignment horizontal="distributed" vertical="center" justifyLastLine="1"/>
      <protection locked="0"/>
    </xf>
    <xf numFmtId="0" fontId="34" fillId="0" borderId="11" xfId="0" applyFont="1" applyBorder="1" applyAlignment="1" applyProtection="1">
      <alignment horizontal="distributed" vertical="center" justifyLastLine="1"/>
      <protection locked="0"/>
    </xf>
    <xf numFmtId="0" fontId="34" fillId="0" borderId="57" xfId="0" applyFont="1" applyBorder="1" applyAlignment="1" applyProtection="1">
      <alignment horizontal="distributed" vertical="center" justifyLastLine="1"/>
      <protection locked="0"/>
    </xf>
    <xf numFmtId="0" fontId="34" fillId="0" borderId="12" xfId="0" applyFont="1" applyBorder="1" applyAlignment="1" applyProtection="1">
      <alignment horizontal="distributed" vertical="center" justifyLastLine="1"/>
      <protection locked="0"/>
    </xf>
    <xf numFmtId="0" fontId="34" fillId="0" borderId="58" xfId="0" applyFont="1" applyBorder="1" applyAlignment="1" applyProtection="1">
      <alignment horizontal="distributed" vertical="center" justifyLastLine="1"/>
      <protection locked="0"/>
    </xf>
    <xf numFmtId="0" fontId="34" fillId="0" borderId="74" xfId="0" applyFont="1" applyBorder="1" applyAlignment="1" applyProtection="1">
      <alignment horizontal="distributed" vertical="center" justifyLastLine="1"/>
      <protection locked="0"/>
    </xf>
    <xf numFmtId="0" fontId="34" fillId="0" borderId="60" xfId="0" applyFont="1" applyBorder="1" applyAlignment="1" applyProtection="1">
      <alignment horizontal="distributed" vertical="center" justifyLastLine="1"/>
      <protection locked="0"/>
    </xf>
    <xf numFmtId="0" fontId="34" fillId="0" borderId="75" xfId="0" applyFont="1" applyBorder="1" applyAlignment="1" applyProtection="1">
      <alignment horizontal="distributed" vertical="center" justifyLastLine="1"/>
      <protection locked="0"/>
    </xf>
    <xf numFmtId="0" fontId="34" fillId="0" borderId="62" xfId="0" applyFont="1" applyBorder="1" applyAlignment="1" applyProtection="1">
      <alignment horizontal="distributed" vertical="center" justifyLastLine="1"/>
      <protection locked="0"/>
    </xf>
    <xf numFmtId="0" fontId="34" fillId="0" borderId="76" xfId="0" applyFont="1" applyBorder="1" applyAlignment="1" applyProtection="1">
      <alignment horizontal="distributed" vertical="center" justifyLastLine="1"/>
      <protection locked="0"/>
    </xf>
    <xf numFmtId="0" fontId="34" fillId="0" borderId="77" xfId="0" applyFont="1" applyBorder="1" applyAlignment="1" applyProtection="1">
      <alignment horizontal="distributed" vertical="center" justifyLastLine="1"/>
      <protection locked="0"/>
    </xf>
    <xf numFmtId="0" fontId="34" fillId="0" borderId="78" xfId="0" applyFont="1" applyBorder="1" applyAlignment="1" applyProtection="1">
      <alignment horizontal="distributed" vertical="center" justifyLastLine="1"/>
      <protection locked="0"/>
    </xf>
    <xf numFmtId="0" fontId="34" fillId="0" borderId="79" xfId="0" applyFont="1" applyBorder="1" applyAlignment="1" applyProtection="1">
      <alignment horizontal="distributed" vertical="center" justifyLastLine="1"/>
      <protection locked="0"/>
    </xf>
    <xf numFmtId="0" fontId="34" fillId="0" borderId="80" xfId="0" applyFont="1" applyBorder="1" applyAlignment="1" applyProtection="1">
      <alignment horizontal="distributed" vertical="center" justifyLastLine="1"/>
      <protection locked="0"/>
    </xf>
    <xf numFmtId="0" fontId="34" fillId="0" borderId="81" xfId="0" applyFont="1" applyBorder="1" applyAlignment="1" applyProtection="1">
      <alignment horizontal="distributed" vertical="center" justifyLastLine="1"/>
      <protection locked="0"/>
    </xf>
    <xf numFmtId="0" fontId="34" fillId="0" borderId="28" xfId="0" applyFont="1" applyBorder="1" applyAlignment="1" applyProtection="1">
      <alignment horizontal="distributed" vertical="center" justifyLastLine="1"/>
      <protection locked="0"/>
    </xf>
    <xf numFmtId="0" fontId="34" fillId="0" borderId="82" xfId="0" applyFont="1" applyBorder="1" applyAlignment="1" applyProtection="1">
      <alignment horizontal="distributed" vertical="center" justifyLastLine="1"/>
      <protection locked="0"/>
    </xf>
    <xf numFmtId="0" fontId="34" fillId="0" borderId="56" xfId="0" applyFont="1" applyBorder="1" applyAlignment="1" applyProtection="1">
      <alignment horizontal="distributed" vertical="center" justifyLastLine="1"/>
      <protection locked="0"/>
    </xf>
    <xf numFmtId="0" fontId="34" fillId="0" borderId="83" xfId="0" applyFont="1" applyBorder="1" applyAlignment="1" applyProtection="1">
      <alignment horizontal="distributed" vertical="center" justifyLastLine="1"/>
      <protection locked="0"/>
    </xf>
    <xf numFmtId="0" fontId="34" fillId="0" borderId="84" xfId="0" applyFont="1" applyBorder="1" applyAlignment="1" applyProtection="1">
      <alignment horizontal="distributed" vertical="center" justifyLastLine="1"/>
      <protection locked="0"/>
    </xf>
    <xf numFmtId="0" fontId="34" fillId="0" borderId="85" xfId="0" applyFont="1" applyBorder="1" applyAlignment="1" applyProtection="1">
      <alignment horizontal="distributed" vertical="center" justifyLastLine="1"/>
      <protection locked="0"/>
    </xf>
    <xf numFmtId="0" fontId="34" fillId="0" borderId="86" xfId="0" applyFont="1" applyBorder="1" applyAlignment="1" applyProtection="1">
      <alignment horizontal="distributed" vertical="center" justifyLastLine="1"/>
      <protection locked="0"/>
    </xf>
    <xf numFmtId="0" fontId="34" fillId="0" borderId="87" xfId="0" applyFont="1" applyBorder="1" applyAlignment="1" applyProtection="1">
      <alignment horizontal="distributed" vertical="center" justifyLastLine="1"/>
      <protection locked="0"/>
    </xf>
    <xf numFmtId="0" fontId="34" fillId="0" borderId="88" xfId="0" applyFont="1" applyBorder="1" applyAlignment="1" applyProtection="1">
      <alignment horizontal="distributed" vertical="center" justifyLastLine="1"/>
      <protection locked="0"/>
    </xf>
    <xf numFmtId="0" fontId="34" fillId="0" borderId="89" xfId="0" applyFont="1" applyBorder="1" applyAlignment="1" applyProtection="1">
      <alignment horizontal="distributed" vertical="center" justifyLastLine="1"/>
      <protection locked="0"/>
    </xf>
    <xf numFmtId="0" fontId="34" fillId="0" borderId="44" xfId="0" applyFont="1" applyBorder="1" applyAlignment="1" applyProtection="1">
      <alignment horizontal="distributed" vertical="center" justifyLastLine="1"/>
      <protection locked="0"/>
    </xf>
    <xf numFmtId="0" fontId="34" fillId="0" borderId="90" xfId="0" applyFont="1" applyBorder="1" applyAlignment="1" applyProtection="1">
      <alignment horizontal="distributed" vertical="center" justifyLastLine="1"/>
      <protection locked="0"/>
    </xf>
    <xf numFmtId="0" fontId="34" fillId="0" borderId="91" xfId="0" applyFont="1" applyBorder="1" applyAlignment="1" applyProtection="1">
      <alignment horizontal="distributed" vertical="center" justifyLastLine="1"/>
      <protection locked="0"/>
    </xf>
    <xf numFmtId="0" fontId="34" fillId="0" borderId="92" xfId="0" applyFont="1" applyBorder="1" applyAlignment="1" applyProtection="1">
      <alignment horizontal="distributed" vertical="center" justifyLastLine="1"/>
      <protection locked="0"/>
    </xf>
    <xf numFmtId="0" fontId="34" fillId="0" borderId="93" xfId="0" applyFont="1" applyBorder="1" applyAlignment="1" applyProtection="1">
      <alignment horizontal="distributed" vertical="center" justifyLastLine="1"/>
      <protection locked="0"/>
    </xf>
    <xf numFmtId="0" fontId="34" fillId="0" borderId="94" xfId="0" applyFont="1" applyBorder="1" applyAlignment="1" applyProtection="1">
      <alignment horizontal="distributed" vertical="center" justifyLastLine="1"/>
      <protection locked="0"/>
    </xf>
    <xf numFmtId="0" fontId="34" fillId="0" borderId="95" xfId="0" applyFont="1" applyBorder="1" applyAlignment="1" applyProtection="1">
      <alignment horizontal="distributed" vertical="center" justifyLastLine="1"/>
      <protection locked="0"/>
    </xf>
    <xf numFmtId="0" fontId="34" fillId="0" borderId="96" xfId="0" applyFont="1" applyBorder="1" applyAlignment="1" applyProtection="1">
      <alignment horizontal="distributed" vertical="center" justifyLastLine="1"/>
      <protection locked="0"/>
    </xf>
    <xf numFmtId="0" fontId="34" fillId="0" borderId="59" xfId="0" applyFont="1" applyBorder="1" applyAlignment="1" applyProtection="1">
      <alignment horizontal="distributed" vertical="center" justifyLastLine="1"/>
      <protection locked="0"/>
    </xf>
    <xf numFmtId="0" fontId="34" fillId="0" borderId="97" xfId="0" applyFont="1" applyBorder="1" applyAlignment="1" applyProtection="1">
      <alignment horizontal="distributed" vertical="center" justifyLastLine="1"/>
      <protection locked="0"/>
    </xf>
    <xf numFmtId="0" fontId="34" fillId="0" borderId="98" xfId="0" applyFont="1" applyBorder="1" applyAlignment="1" applyProtection="1">
      <alignment horizontal="distributed" vertical="center" justifyLastLine="1"/>
      <protection locked="0"/>
    </xf>
    <xf numFmtId="0" fontId="34" fillId="0" borderId="99" xfId="0" applyFont="1" applyBorder="1" applyAlignment="1" applyProtection="1">
      <alignment horizontal="distributed" vertical="center" justifyLastLine="1"/>
      <protection locked="0"/>
    </xf>
    <xf numFmtId="0" fontId="34" fillId="0" borderId="100" xfId="0" applyFont="1" applyBorder="1" applyAlignment="1" applyProtection="1">
      <alignment horizontal="distributed" vertical="center" justifyLastLine="1"/>
      <protection locked="0"/>
    </xf>
    <xf numFmtId="0" fontId="34" fillId="0" borderId="101" xfId="0" applyFont="1" applyBorder="1" applyAlignment="1" applyProtection="1">
      <alignment horizontal="distributed" vertical="center" justifyLastLine="1"/>
      <protection locked="0"/>
    </xf>
    <xf numFmtId="0" fontId="34" fillId="0" borderId="102" xfId="0" applyFont="1" applyBorder="1" applyAlignment="1" applyProtection="1">
      <alignment horizontal="distributed" vertical="center" justifyLastLine="1"/>
      <protection locked="0"/>
    </xf>
    <xf numFmtId="0" fontId="34" fillId="0" borderId="103" xfId="0" applyFont="1" applyBorder="1" applyAlignment="1" applyProtection="1">
      <alignment horizontal="distributed" vertical="center" justifyLastLine="1"/>
      <protection locked="0"/>
    </xf>
    <xf numFmtId="0" fontId="34" fillId="0" borderId="61" xfId="0" applyFont="1" applyBorder="1" applyAlignment="1" applyProtection="1">
      <alignment horizontal="distributed" vertical="center" justifyLastLine="1"/>
      <protection locked="0"/>
    </xf>
    <xf numFmtId="0" fontId="34" fillId="0" borderId="104" xfId="0" applyFont="1" applyBorder="1" applyAlignment="1" applyProtection="1">
      <alignment horizontal="distributed" vertical="center" justifyLastLine="1"/>
      <protection locked="0"/>
    </xf>
    <xf numFmtId="0" fontId="34" fillId="0" borderId="105" xfId="0" applyFont="1" applyBorder="1" applyAlignment="1" applyProtection="1">
      <alignment horizontal="distributed" vertical="center" justifyLastLine="1"/>
      <protection locked="0"/>
    </xf>
    <xf numFmtId="0" fontId="34" fillId="0" borderId="106" xfId="0" applyFont="1" applyBorder="1" applyAlignment="1" applyProtection="1">
      <alignment horizontal="distributed" vertical="center" justifyLastLine="1"/>
      <protection locked="0"/>
    </xf>
    <xf numFmtId="0" fontId="34" fillId="0" borderId="107" xfId="0" applyFont="1" applyBorder="1" applyAlignment="1" applyProtection="1">
      <alignment horizontal="distributed" vertical="center" justifyLastLine="1"/>
      <protection locked="0"/>
    </xf>
    <xf numFmtId="0" fontId="34" fillId="0" borderId="108" xfId="0" applyFont="1" applyBorder="1" applyAlignment="1" applyProtection="1">
      <alignment horizontal="distributed" vertical="center" justifyLastLine="1"/>
      <protection locked="0"/>
    </xf>
    <xf numFmtId="0" fontId="34" fillId="0" borderId="109" xfId="0" applyFont="1" applyBorder="1" applyAlignment="1" applyProtection="1">
      <alignment horizontal="distributed" vertical="center" justifyLastLine="1"/>
      <protection locked="0"/>
    </xf>
    <xf numFmtId="0" fontId="34" fillId="0" borderId="110" xfId="0" applyFont="1" applyBorder="1" applyAlignment="1" applyProtection="1">
      <alignment horizontal="distributed" vertical="center" justifyLastLine="1"/>
      <protection locked="0"/>
    </xf>
    <xf numFmtId="0" fontId="34" fillId="0" borderId="63" xfId="0" applyFont="1" applyBorder="1" applyAlignment="1" applyProtection="1">
      <alignment horizontal="distributed" vertical="center" justifyLastLine="1"/>
      <protection locked="0"/>
    </xf>
    <xf numFmtId="0" fontId="34" fillId="0" borderId="111" xfId="0" applyFont="1" applyBorder="1" applyAlignment="1" applyProtection="1">
      <alignment horizontal="distributed" vertical="center" justifyLastLine="1"/>
      <protection locked="0"/>
    </xf>
    <xf numFmtId="0" fontId="34" fillId="0" borderId="112" xfId="0" applyFont="1" applyBorder="1" applyAlignment="1" applyProtection="1">
      <alignment horizontal="distributed" vertical="center" justifyLastLine="1"/>
      <protection locked="0"/>
    </xf>
    <xf numFmtId="0" fontId="34" fillId="0" borderId="113" xfId="0" applyFont="1" applyBorder="1" applyAlignment="1" applyProtection="1">
      <alignment horizontal="distributed" vertical="center" justifyLastLine="1"/>
      <protection locked="0"/>
    </xf>
    <xf numFmtId="0" fontId="34" fillId="0" borderId="114" xfId="0" applyFont="1" applyBorder="1" applyAlignment="1" applyProtection="1">
      <alignment horizontal="distributed" vertical="center" justifyLastLine="1"/>
      <protection locked="0"/>
    </xf>
    <xf numFmtId="0" fontId="34" fillId="0" borderId="115" xfId="0" applyFont="1" applyBorder="1" applyAlignment="1" applyProtection="1">
      <alignment horizontal="distributed" vertical="center" justifyLastLine="1"/>
      <protection locked="0"/>
    </xf>
    <xf numFmtId="0" fontId="34" fillId="0" borderId="116" xfId="0" applyFont="1" applyBorder="1" applyAlignment="1" applyProtection="1">
      <alignment horizontal="distributed" vertical="center" justifyLastLine="1"/>
      <protection locked="0"/>
    </xf>
    <xf numFmtId="0" fontId="34" fillId="0" borderId="117" xfId="0" applyFont="1" applyBorder="1" applyAlignment="1" applyProtection="1">
      <alignment horizontal="distributed" vertical="center" justifyLastLine="1"/>
      <protection locked="0"/>
    </xf>
    <xf numFmtId="0" fontId="34" fillId="0" borderId="46" xfId="0" applyFont="1" applyBorder="1" applyAlignment="1" applyProtection="1">
      <alignment horizontal="distributed" vertical="center" justifyLastLine="1"/>
      <protection locked="0"/>
    </xf>
    <xf numFmtId="0" fontId="34" fillId="0" borderId="118" xfId="0" applyFont="1" applyBorder="1" applyAlignment="1" applyProtection="1">
      <alignment horizontal="distributed" vertical="center" justifyLastLine="1"/>
      <protection locked="0"/>
    </xf>
    <xf numFmtId="0" fontId="34" fillId="0" borderId="119" xfId="0" applyFont="1" applyBorder="1" applyAlignment="1" applyProtection="1">
      <alignment horizontal="distributed" vertical="center" justifyLastLine="1"/>
      <protection locked="0"/>
    </xf>
    <xf numFmtId="0" fontId="34" fillId="0" borderId="120" xfId="0" applyFont="1" applyBorder="1" applyAlignment="1" applyProtection="1">
      <alignment horizontal="distributed" vertical="center" justifyLastLine="1"/>
      <protection locked="0"/>
    </xf>
    <xf numFmtId="0" fontId="35" fillId="0" borderId="0" xfId="0" applyFont="1" applyAlignment="1">
      <alignment horizontal="distributed" vertical="center" justifyLastLine="1"/>
    </xf>
    <xf numFmtId="0" fontId="35" fillId="0" borderId="121" xfId="0" applyFont="1" applyBorder="1" applyAlignment="1">
      <alignment horizontal="distributed" vertical="center" justifyLastLine="1"/>
    </xf>
    <xf numFmtId="0" fontId="35" fillId="0" borderId="28" xfId="0" applyFont="1" applyBorder="1" applyAlignment="1">
      <alignment horizontal="distributed" vertical="center" justifyLastLine="1"/>
    </xf>
    <xf numFmtId="0" fontId="35" fillId="0" borderId="56" xfId="0" applyFont="1" applyBorder="1" applyAlignment="1">
      <alignment horizontal="distributed" vertical="center" justifyLastLine="1"/>
    </xf>
    <xf numFmtId="0" fontId="35" fillId="0" borderId="46" xfId="0" applyFont="1" applyBorder="1" applyAlignment="1">
      <alignment horizontal="distributed" vertical="center" justifyLastLine="1"/>
    </xf>
    <xf numFmtId="0" fontId="35" fillId="0" borderId="111" xfId="0" applyFont="1" applyBorder="1" applyAlignment="1">
      <alignment horizontal="distributed" vertical="center" justifyLastLine="1"/>
    </xf>
    <xf numFmtId="0" fontId="35" fillId="0" borderId="112" xfId="0" applyFont="1" applyBorder="1" applyAlignment="1">
      <alignment horizontal="distributed" vertical="center" justifyLastLine="1"/>
    </xf>
    <xf numFmtId="0" fontId="35" fillId="0" borderId="113" xfId="0" applyFont="1" applyBorder="1" applyAlignment="1">
      <alignment horizontal="distributed" vertical="center" justifyLastLine="1"/>
    </xf>
    <xf numFmtId="0" fontId="35" fillId="0" borderId="114" xfId="0" applyFont="1" applyBorder="1" applyAlignment="1">
      <alignment horizontal="distributed" vertical="center" justifyLastLine="1"/>
    </xf>
    <xf numFmtId="0" fontId="35" fillId="0" borderId="115" xfId="0" applyFont="1" applyBorder="1" applyAlignment="1">
      <alignment horizontal="distributed" vertical="center" justifyLastLine="1"/>
    </xf>
    <xf numFmtId="0" fontId="35" fillId="0" borderId="116" xfId="0" applyFont="1" applyBorder="1" applyAlignment="1">
      <alignment horizontal="distributed" vertical="center" justifyLastLine="1"/>
    </xf>
    <xf numFmtId="0" fontId="36" fillId="0" borderId="0" xfId="0" applyFont="1" applyAlignment="1">
      <alignment horizontal="distributed" vertical="center" justifyLastLine="1"/>
    </xf>
    <xf numFmtId="0" fontId="36" fillId="0" borderId="122" xfId="0" applyFont="1" applyBorder="1" applyAlignment="1">
      <alignment horizontal="distributed" vertical="center" justifyLastLine="1"/>
    </xf>
    <xf numFmtId="0" fontId="36" fillId="0" borderId="123" xfId="0" applyFont="1" applyBorder="1" applyAlignment="1">
      <alignment horizontal="distributed" vertical="center" justifyLastLine="1"/>
    </xf>
    <xf numFmtId="0" fontId="36" fillId="0" borderId="124" xfId="0" applyFont="1" applyBorder="1" applyAlignment="1">
      <alignment horizontal="distributed" vertical="center" justifyLastLine="1"/>
    </xf>
    <xf numFmtId="0" fontId="36" fillId="0" borderId="125" xfId="0" applyFont="1" applyBorder="1" applyAlignment="1">
      <alignment horizontal="distributed" vertical="center" justifyLastLine="1"/>
    </xf>
    <xf numFmtId="0" fontId="36" fillId="0" borderId="126" xfId="0" applyFont="1" applyBorder="1" applyAlignment="1">
      <alignment horizontal="distributed" vertical="center" justifyLastLine="1"/>
    </xf>
    <xf numFmtId="0" fontId="36" fillId="0" borderId="127" xfId="0" applyFont="1" applyBorder="1" applyAlignment="1">
      <alignment horizontal="distributed" vertical="center" justifyLastLine="1"/>
    </xf>
    <xf numFmtId="0" fontId="36" fillId="0" borderId="128" xfId="0" applyFont="1" applyBorder="1" applyAlignment="1">
      <alignment horizontal="distributed" vertical="center" justifyLastLine="1"/>
    </xf>
    <xf numFmtId="0" fontId="36" fillId="0" borderId="129" xfId="0" applyFont="1" applyBorder="1" applyAlignment="1">
      <alignment horizontal="distributed" vertical="center" justifyLastLine="1"/>
    </xf>
    <xf numFmtId="0" fontId="36" fillId="0" borderId="130" xfId="0" applyFont="1" applyBorder="1" applyAlignment="1">
      <alignment horizontal="distributed" vertical="center" justifyLastLine="1"/>
    </xf>
    <xf numFmtId="0" fontId="28" fillId="0" borderId="113" xfId="0" applyFont="1" applyBorder="1" applyAlignment="1">
      <alignment horizontal="distributed" vertical="center" justifyLastLine="1"/>
    </xf>
    <xf numFmtId="0" fontId="33" fillId="0" borderId="13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1" fillId="0" borderId="0" xfId="0" applyFont="1" applyAlignment="1">
      <alignment horizontal="distributed" vertical="center" justifyLastLine="1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24" xfId="0" applyFont="1" applyBorder="1" applyAlignment="1">
      <alignment horizontal="center"/>
    </xf>
    <xf numFmtId="0" fontId="33" fillId="0" borderId="122" xfId="0" applyFont="1" applyBorder="1" applyAlignment="1">
      <alignment horizontal="center"/>
    </xf>
    <xf numFmtId="0" fontId="33" fillId="4" borderId="122" xfId="0" applyFont="1" applyFill="1" applyBorder="1" applyAlignment="1">
      <alignment horizontal="center"/>
    </xf>
    <xf numFmtId="0" fontId="33" fillId="5" borderId="122" xfId="0" applyFont="1" applyFill="1" applyBorder="1" applyAlignment="1">
      <alignment horizontal="center"/>
    </xf>
    <xf numFmtId="0" fontId="33" fillId="0" borderId="132" xfId="0" applyFont="1" applyBorder="1" applyAlignment="1">
      <alignment horizontal="center"/>
    </xf>
    <xf numFmtId="0" fontId="33" fillId="6" borderId="122" xfId="0" applyFont="1" applyFill="1" applyBorder="1" applyAlignment="1">
      <alignment horizontal="center"/>
    </xf>
    <xf numFmtId="0" fontId="33" fillId="6" borderId="133" xfId="0" applyFont="1" applyFill="1" applyBorder="1" applyAlignment="1">
      <alignment horizontal="center"/>
    </xf>
    <xf numFmtId="0" fontId="37" fillId="0" borderId="20" xfId="0" applyFont="1" applyBorder="1" applyAlignment="1">
      <alignment horizontal="center"/>
    </xf>
    <xf numFmtId="0" fontId="37" fillId="0" borderId="123" xfId="0" applyFont="1" applyBorder="1" applyAlignment="1">
      <alignment horizontal="center"/>
    </xf>
    <xf numFmtId="49" fontId="37" fillId="0" borderId="124" xfId="0" applyNumberFormat="1" applyFont="1" applyBorder="1" applyAlignment="1">
      <alignment horizontal="center"/>
    </xf>
    <xf numFmtId="49" fontId="37" fillId="0" borderId="132" xfId="0" applyNumberFormat="1" applyFont="1" applyBorder="1" applyAlignment="1">
      <alignment horizontal="center"/>
    </xf>
    <xf numFmtId="49" fontId="37" fillId="0" borderId="125" xfId="0" applyNumberFormat="1" applyFont="1" applyBorder="1" applyAlignment="1">
      <alignment horizontal="center"/>
    </xf>
    <xf numFmtId="0" fontId="37" fillId="0" borderId="125" xfId="0" applyFont="1" applyBorder="1" applyAlignment="1">
      <alignment horizontal="center"/>
    </xf>
    <xf numFmtId="49" fontId="37" fillId="0" borderId="134" xfId="0" applyNumberFormat="1" applyFont="1" applyBorder="1" applyAlignment="1">
      <alignment horizontal="center"/>
    </xf>
    <xf numFmtId="49" fontId="37" fillId="6" borderId="122" xfId="0" applyNumberFormat="1" applyFont="1" applyFill="1" applyBorder="1" applyAlignment="1">
      <alignment horizontal="center"/>
    </xf>
    <xf numFmtId="49" fontId="38" fillId="0" borderId="135" xfId="0" applyNumberFormat="1" applyFont="1" applyBorder="1" applyAlignment="1">
      <alignment horizontal="center"/>
    </xf>
    <xf numFmtId="49" fontId="38" fillId="0" borderId="123" xfId="0" applyNumberFormat="1" applyFont="1" applyBorder="1" applyAlignment="1">
      <alignment horizontal="center"/>
    </xf>
    <xf numFmtId="49" fontId="37" fillId="0" borderId="133" xfId="0" applyNumberFormat="1" applyFont="1" applyBorder="1" applyAlignment="1">
      <alignment horizontal="center"/>
    </xf>
    <xf numFmtId="49" fontId="37" fillId="6" borderId="133" xfId="0" applyNumberFormat="1" applyFont="1" applyFill="1" applyBorder="1" applyAlignment="1">
      <alignment horizontal="center"/>
    </xf>
    <xf numFmtId="0" fontId="33" fillId="0" borderId="20" xfId="0" applyFont="1" applyBorder="1" applyAlignment="1">
      <alignment horizontal="center" vertical="center"/>
    </xf>
    <xf numFmtId="0" fontId="33" fillId="0" borderId="124" xfId="0" applyFont="1" applyBorder="1" applyAlignment="1">
      <alignment horizontal="center" vertical="center"/>
    </xf>
    <xf numFmtId="0" fontId="33" fillId="0" borderId="122" xfId="0" applyFont="1" applyBorder="1" applyAlignment="1">
      <alignment horizontal="center" vertical="center"/>
    </xf>
    <xf numFmtId="0" fontId="33" fillId="4" borderId="122" xfId="0" applyFont="1" applyFill="1" applyBorder="1" applyAlignment="1">
      <alignment horizontal="center" vertical="center"/>
    </xf>
    <xf numFmtId="0" fontId="33" fillId="5" borderId="122" xfId="0" applyFont="1" applyFill="1" applyBorder="1" applyAlignment="1">
      <alignment horizontal="center" vertical="center"/>
    </xf>
    <xf numFmtId="0" fontId="33" fillId="0" borderId="13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123" xfId="0" applyFont="1" applyBorder="1" applyAlignment="1">
      <alignment horizontal="center" vertical="center"/>
    </xf>
    <xf numFmtId="0" fontId="37" fillId="0" borderId="124" xfId="0" applyFont="1" applyBorder="1" applyAlignment="1">
      <alignment horizontal="center" vertical="center"/>
    </xf>
    <xf numFmtId="0" fontId="37" fillId="0" borderId="132" xfId="0" applyFont="1" applyBorder="1" applyAlignment="1">
      <alignment horizontal="center" vertical="center"/>
    </xf>
    <xf numFmtId="0" fontId="33" fillId="6" borderId="122" xfId="0" applyFont="1" applyFill="1" applyBorder="1" applyAlignment="1">
      <alignment horizontal="center" vertical="center"/>
    </xf>
    <xf numFmtId="0" fontId="37" fillId="0" borderId="125" xfId="0" applyFont="1" applyBorder="1" applyAlignment="1">
      <alignment horizontal="center" vertical="center"/>
    </xf>
    <xf numFmtId="0" fontId="37" fillId="0" borderId="134" xfId="0" applyFont="1" applyBorder="1" applyAlignment="1">
      <alignment horizontal="center" vertical="center"/>
    </xf>
    <xf numFmtId="0" fontId="37" fillId="6" borderId="122" xfId="0" applyFont="1" applyFill="1" applyBorder="1" applyAlignment="1">
      <alignment horizontal="center" vertical="center"/>
    </xf>
    <xf numFmtId="0" fontId="38" fillId="0" borderId="135" xfId="0" applyFont="1" applyBorder="1" applyAlignment="1">
      <alignment horizontal="center" vertical="center"/>
    </xf>
    <xf numFmtId="0" fontId="38" fillId="0" borderId="123" xfId="0" applyFont="1" applyBorder="1" applyAlignment="1">
      <alignment horizontal="center" vertical="center"/>
    </xf>
    <xf numFmtId="0" fontId="37" fillId="0" borderId="133" xfId="0" applyFont="1" applyBorder="1" applyAlignment="1">
      <alignment horizontal="center" vertical="center"/>
    </xf>
    <xf numFmtId="0" fontId="37" fillId="6" borderId="133" xfId="0" applyFont="1" applyFill="1" applyBorder="1" applyAlignment="1">
      <alignment horizontal="center" vertical="center"/>
    </xf>
    <xf numFmtId="0" fontId="33" fillId="0" borderId="77" xfId="0" applyFont="1" applyBorder="1" applyAlignment="1">
      <alignment horizontal="center"/>
    </xf>
    <xf numFmtId="0" fontId="33" fillId="0" borderId="56" xfId="0" applyFont="1" applyBorder="1" applyAlignment="1">
      <alignment horizontal="center"/>
    </xf>
    <xf numFmtId="0" fontId="33" fillId="4" borderId="56" xfId="0" applyFont="1" applyFill="1" applyBorder="1" applyAlignment="1">
      <alignment horizontal="center"/>
    </xf>
    <xf numFmtId="49" fontId="33" fillId="5" borderId="56" xfId="0" applyNumberFormat="1" applyFont="1" applyFill="1" applyBorder="1" applyAlignment="1">
      <alignment horizontal="center"/>
    </xf>
    <xf numFmtId="49" fontId="33" fillId="0" borderId="136" xfId="0" applyNumberFormat="1" applyFont="1" applyBorder="1" applyAlignment="1">
      <alignment horizontal="center"/>
    </xf>
    <xf numFmtId="0" fontId="31" fillId="7" borderId="55" xfId="0" applyFont="1" applyFill="1" applyBorder="1" applyAlignment="1">
      <alignment horizontal="center"/>
    </xf>
    <xf numFmtId="0" fontId="31" fillId="0" borderId="136" xfId="0" applyFont="1" applyBorder="1" applyAlignment="1">
      <alignment horizontal="center"/>
    </xf>
    <xf numFmtId="0" fontId="31" fillId="0" borderId="7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31" fillId="0" borderId="79" xfId="0" applyFont="1" applyBorder="1" applyAlignment="1">
      <alignment horizontal="center"/>
    </xf>
    <xf numFmtId="0" fontId="31" fillId="0" borderId="118" xfId="0" applyFont="1" applyBorder="1" applyAlignment="1">
      <alignment horizontal="center"/>
    </xf>
    <xf numFmtId="0" fontId="31" fillId="0" borderId="41" xfId="0" applyFont="1" applyBorder="1" applyAlignment="1">
      <alignment horizontal="center"/>
    </xf>
    <xf numFmtId="0" fontId="33" fillId="6" borderId="56" xfId="0" applyFont="1" applyFill="1" applyBorder="1" applyAlignment="1">
      <alignment horizontal="center"/>
    </xf>
    <xf numFmtId="0" fontId="31" fillId="0" borderId="78" xfId="0" applyFont="1" applyBorder="1" applyAlignment="1">
      <alignment horizontal="center"/>
    </xf>
    <xf numFmtId="0" fontId="31" fillId="0" borderId="137" xfId="0" applyFont="1" applyBorder="1" applyAlignment="1">
      <alignment horizontal="center"/>
    </xf>
    <xf numFmtId="0" fontId="31" fillId="6" borderId="56" xfId="0" applyFont="1" applyFill="1" applyBorder="1" applyAlignment="1">
      <alignment horizontal="center"/>
    </xf>
    <xf numFmtId="0" fontId="31" fillId="0" borderId="138" xfId="0" applyFont="1" applyBorder="1" applyAlignment="1">
      <alignment horizontal="center"/>
    </xf>
    <xf numFmtId="0" fontId="31" fillId="5" borderId="11" xfId="0" applyFont="1" applyFill="1" applyBorder="1" applyAlignment="1">
      <alignment horizontal="center"/>
    </xf>
    <xf numFmtId="0" fontId="31" fillId="6" borderId="11" xfId="0" applyFont="1" applyFill="1" applyBorder="1" applyAlignment="1">
      <alignment horizontal="center"/>
    </xf>
    <xf numFmtId="0" fontId="33" fillId="0" borderId="111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4" borderId="46" xfId="0" applyFont="1" applyFill="1" applyBorder="1" applyAlignment="1">
      <alignment horizontal="center"/>
    </xf>
    <xf numFmtId="0" fontId="33" fillId="5" borderId="46" xfId="0" applyFont="1" applyFill="1" applyBorder="1" applyAlignment="1">
      <alignment horizontal="center"/>
    </xf>
    <xf numFmtId="49" fontId="33" fillId="0" borderId="42" xfId="0" applyNumberFormat="1" applyFont="1" applyBorder="1" applyAlignment="1">
      <alignment horizontal="center"/>
    </xf>
    <xf numFmtId="0" fontId="31" fillId="0" borderId="51" xfId="0" applyFont="1" applyBorder="1" applyAlignment="1">
      <alignment horizontal="center"/>
    </xf>
    <xf numFmtId="0" fontId="31" fillId="7" borderId="42" xfId="0" applyFont="1" applyFill="1" applyBorder="1" applyAlignment="1">
      <alignment horizontal="center"/>
    </xf>
    <xf numFmtId="0" fontId="31" fillId="0" borderId="111" xfId="0" applyFont="1" applyBorder="1" applyAlignment="1">
      <alignment horizontal="center"/>
    </xf>
    <xf numFmtId="0" fontId="31" fillId="0" borderId="116" xfId="0" applyFont="1" applyBorder="1" applyAlignment="1">
      <alignment horizontal="center"/>
    </xf>
    <xf numFmtId="0" fontId="31" fillId="0" borderId="42" xfId="0" applyFont="1" applyBorder="1" applyAlignment="1">
      <alignment horizontal="center"/>
    </xf>
    <xf numFmtId="0" fontId="31" fillId="0" borderId="113" xfId="0" applyFont="1" applyBorder="1" applyAlignment="1">
      <alignment horizontal="center"/>
    </xf>
    <xf numFmtId="0" fontId="33" fillId="6" borderId="46" xfId="0" applyFont="1" applyFill="1" applyBorder="1" applyAlignment="1">
      <alignment horizontal="center"/>
    </xf>
    <xf numFmtId="0" fontId="31" fillId="0" borderId="112" xfId="0" applyFont="1" applyBorder="1" applyAlignment="1">
      <alignment horizontal="center"/>
    </xf>
    <xf numFmtId="0" fontId="31" fillId="0" borderId="139" xfId="0" applyFont="1" applyBorder="1" applyAlignment="1">
      <alignment horizontal="center"/>
    </xf>
    <xf numFmtId="0" fontId="31" fillId="6" borderId="46" xfId="0" applyFont="1" applyFill="1" applyBorder="1" applyAlignment="1">
      <alignment horizontal="center"/>
    </xf>
    <xf numFmtId="0" fontId="31" fillId="0" borderId="140" xfId="0" applyFont="1" applyBorder="1" applyAlignment="1">
      <alignment horizontal="center"/>
    </xf>
    <xf numFmtId="0" fontId="31" fillId="5" borderId="7" xfId="0" applyFont="1" applyFill="1" applyBorder="1" applyAlignment="1">
      <alignment horizontal="center"/>
    </xf>
    <xf numFmtId="0" fontId="31" fillId="6" borderId="7" xfId="0" applyFont="1" applyFill="1" applyBorder="1" applyAlignment="1">
      <alignment horizontal="center"/>
    </xf>
    <xf numFmtId="0" fontId="33" fillId="5" borderId="56" xfId="0" applyFont="1" applyFill="1" applyBorder="1" applyAlignment="1">
      <alignment horizontal="center"/>
    </xf>
    <xf numFmtId="0" fontId="31" fillId="7" borderId="77" xfId="0" applyFont="1" applyFill="1" applyBorder="1" applyAlignment="1">
      <alignment horizontal="center"/>
    </xf>
    <xf numFmtId="0" fontId="31" fillId="7" borderId="116" xfId="0" applyFont="1" applyFill="1" applyBorder="1" applyAlignment="1">
      <alignment horizontal="center"/>
    </xf>
    <xf numFmtId="0" fontId="31" fillId="7" borderId="113" xfId="0" applyFont="1" applyFill="1" applyBorder="1" applyAlignment="1">
      <alignment horizontal="center"/>
    </xf>
    <xf numFmtId="0" fontId="31" fillId="6" borderId="122" xfId="0" applyFont="1" applyFill="1" applyBorder="1" applyAlignment="1">
      <alignment vertical="distributed" justifyLastLine="1"/>
    </xf>
    <xf numFmtId="0" fontId="31" fillId="6" borderId="123" xfId="0" applyFont="1" applyFill="1" applyBorder="1" applyAlignment="1">
      <alignment vertical="distributed" justifyLastLine="1"/>
    </xf>
    <xf numFmtId="0" fontId="31" fillId="6" borderId="20" xfId="0" applyFont="1" applyFill="1" applyBorder="1" applyAlignment="1">
      <alignment horizontal="center"/>
    </xf>
    <xf numFmtId="0" fontId="31" fillId="6" borderId="132" xfId="0" applyFont="1" applyFill="1" applyBorder="1" applyAlignment="1">
      <alignment horizontal="center"/>
    </xf>
    <xf numFmtId="0" fontId="31" fillId="6" borderId="141" xfId="0" applyFont="1" applyFill="1" applyBorder="1" applyAlignment="1">
      <alignment horizontal="center"/>
    </xf>
    <xf numFmtId="0" fontId="31" fillId="6" borderId="123" xfId="0" applyFont="1" applyFill="1" applyBorder="1" applyAlignment="1">
      <alignment horizontal="center"/>
    </xf>
    <xf numFmtId="0" fontId="31" fillId="6" borderId="122" xfId="0" applyFont="1" applyFill="1" applyBorder="1" applyAlignment="1">
      <alignment horizontal="center"/>
    </xf>
    <xf numFmtId="0" fontId="31" fillId="6" borderId="126" xfId="0" applyFont="1" applyFill="1" applyBorder="1" applyAlignment="1">
      <alignment horizontal="center"/>
    </xf>
    <xf numFmtId="0" fontId="31" fillId="6" borderId="133" xfId="0" applyFont="1" applyFill="1" applyBorder="1" applyAlignment="1">
      <alignment horizontal="center"/>
    </xf>
    <xf numFmtId="0" fontId="31" fillId="6" borderId="124" xfId="0" applyFont="1" applyFill="1" applyBorder="1" applyAlignment="1">
      <alignment horizontal="center"/>
    </xf>
    <xf numFmtId="0" fontId="31" fillId="6" borderId="125" xfId="0" applyFont="1" applyFill="1" applyBorder="1" applyAlignment="1">
      <alignment horizontal="center"/>
    </xf>
    <xf numFmtId="0" fontId="31" fillId="6" borderId="134" xfId="0" applyFont="1" applyFill="1" applyBorder="1" applyAlignment="1">
      <alignment horizontal="center"/>
    </xf>
    <xf numFmtId="0" fontId="31" fillId="6" borderId="142" xfId="0" applyFont="1" applyFill="1" applyBorder="1" applyAlignment="1">
      <alignment horizontal="center"/>
    </xf>
    <xf numFmtId="0" fontId="33" fillId="0" borderId="136" xfId="0" applyFont="1" applyBorder="1" applyAlignment="1">
      <alignment horizontal="center"/>
    </xf>
    <xf numFmtId="0" fontId="33" fillId="6" borderId="11" xfId="0" applyFont="1" applyFill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33" fillId="0" borderId="143" xfId="0" applyFont="1" applyBorder="1" applyAlignment="1">
      <alignment horizontal="center"/>
    </xf>
    <xf numFmtId="0" fontId="33" fillId="0" borderId="144" xfId="0" applyFont="1" applyBorder="1" applyAlignment="1">
      <alignment horizontal="center"/>
    </xf>
    <xf numFmtId="0" fontId="33" fillId="6" borderId="145" xfId="0" applyFont="1" applyFill="1" applyBorder="1" applyAlignment="1">
      <alignment horizontal="center"/>
    </xf>
    <xf numFmtId="0" fontId="33" fillId="6" borderId="8" xfId="0" applyFont="1" applyFill="1" applyBorder="1" applyAlignment="1">
      <alignment horizontal="center"/>
    </xf>
    <xf numFmtId="0" fontId="33" fillId="0" borderId="146" xfId="0" applyFont="1" applyBorder="1" applyAlignment="1">
      <alignment horizontal="center"/>
    </xf>
    <xf numFmtId="0" fontId="33" fillId="0" borderId="147" xfId="0" applyFont="1" applyBorder="1" applyAlignment="1">
      <alignment horizontal="center"/>
    </xf>
    <xf numFmtId="0" fontId="33" fillId="4" borderId="147" xfId="0" applyFont="1" applyFill="1" applyBorder="1" applyAlignment="1">
      <alignment horizontal="center"/>
    </xf>
    <xf numFmtId="0" fontId="33" fillId="5" borderId="147" xfId="0" applyFont="1" applyFill="1" applyBorder="1" applyAlignment="1">
      <alignment horizontal="center"/>
    </xf>
    <xf numFmtId="49" fontId="33" fillId="0" borderId="43" xfId="0" applyNumberFormat="1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148" xfId="0" applyFont="1" applyBorder="1" applyAlignment="1">
      <alignment horizontal="center"/>
    </xf>
    <xf numFmtId="0" fontId="31" fillId="0" borderId="146" xfId="0" applyFont="1" applyBorder="1" applyAlignment="1">
      <alignment horizontal="center"/>
    </xf>
    <xf numFmtId="0" fontId="31" fillId="7" borderId="43" xfId="0" applyFont="1" applyFill="1" applyBorder="1" applyAlignment="1">
      <alignment horizontal="center"/>
    </xf>
    <xf numFmtId="0" fontId="33" fillId="6" borderId="10" xfId="0" applyFont="1" applyFill="1" applyBorder="1" applyAlignment="1">
      <alignment horizontal="center"/>
    </xf>
    <xf numFmtId="0" fontId="33" fillId="0" borderId="149" xfId="0" applyFont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3" fillId="0" borderId="150" xfId="0" applyFont="1" applyBorder="1" applyAlignment="1">
      <alignment horizontal="center"/>
    </xf>
    <xf numFmtId="0" fontId="33" fillId="0" borderId="151" xfId="0" applyFont="1" applyBorder="1" applyAlignment="1">
      <alignment horizontal="center"/>
    </xf>
    <xf numFmtId="0" fontId="33" fillId="6" borderId="149" xfId="0" applyFont="1" applyFill="1" applyBorder="1" applyAlignment="1">
      <alignment horizontal="center"/>
    </xf>
    <xf numFmtId="0" fontId="31" fillId="0" borderId="152" xfId="0" applyFont="1" applyBorder="1" applyAlignment="1">
      <alignment horizontal="center"/>
    </xf>
    <xf numFmtId="0" fontId="31" fillId="0" borderId="153" xfId="0" applyFont="1" applyBorder="1" applyAlignment="1">
      <alignment horizontal="center"/>
    </xf>
    <xf numFmtId="0" fontId="31" fillId="5" borderId="10" xfId="0" applyFont="1" applyFill="1" applyBorder="1" applyAlignment="1">
      <alignment horizontal="center"/>
    </xf>
    <xf numFmtId="0" fontId="33" fillId="6" borderId="154" xfId="0" applyFont="1" applyFill="1" applyBorder="1" applyAlignment="1">
      <alignment horizontal="center"/>
    </xf>
    <xf numFmtId="0" fontId="33" fillId="0" borderId="118" xfId="0" applyFont="1" applyBorder="1" applyAlignment="1">
      <alignment horizontal="center"/>
    </xf>
    <xf numFmtId="0" fontId="33" fillId="0" borderId="45" xfId="0" applyFont="1" applyBorder="1" applyAlignment="1">
      <alignment horizontal="center"/>
    </xf>
    <xf numFmtId="0" fontId="33" fillId="4" borderId="45" xfId="0" applyFont="1" applyFill="1" applyBorder="1" applyAlignment="1">
      <alignment horizontal="center"/>
    </xf>
    <xf numFmtId="0" fontId="33" fillId="5" borderId="45" xfId="0" applyFont="1" applyFill="1" applyBorder="1" applyAlignment="1">
      <alignment horizontal="center"/>
    </xf>
    <xf numFmtId="49" fontId="33" fillId="0" borderId="41" xfId="0" applyNumberFormat="1" applyFont="1" applyBorder="1" applyAlignment="1">
      <alignment horizontal="center"/>
    </xf>
    <xf numFmtId="0" fontId="33" fillId="0" borderId="47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0" fontId="33" fillId="0" borderId="120" xfId="0" applyFont="1" applyBorder="1" applyAlignment="1">
      <alignment horizontal="center"/>
    </xf>
    <xf numFmtId="0" fontId="33" fillId="6" borderId="45" xfId="0" applyFont="1" applyFill="1" applyBorder="1" applyAlignment="1">
      <alignment horizontal="center"/>
    </xf>
    <xf numFmtId="0" fontId="31" fillId="8" borderId="118" xfId="0" applyFont="1" applyFill="1" applyBorder="1" applyAlignment="1">
      <alignment horizontal="center"/>
    </xf>
    <xf numFmtId="0" fontId="31" fillId="8" borderId="155" xfId="0" applyFont="1" applyFill="1" applyBorder="1" applyAlignment="1">
      <alignment horizontal="center"/>
    </xf>
    <xf numFmtId="0" fontId="31" fillId="8" borderId="41" xfId="0" applyFont="1" applyFill="1" applyBorder="1" applyAlignment="1">
      <alignment horizontal="center"/>
    </xf>
    <xf numFmtId="0" fontId="33" fillId="0" borderId="156" xfId="0" applyFont="1" applyBorder="1" applyAlignment="1">
      <alignment horizontal="center"/>
    </xf>
    <xf numFmtId="0" fontId="33" fillId="0" borderId="71" xfId="0" applyFont="1" applyBorder="1" applyAlignment="1">
      <alignment horizontal="center"/>
    </xf>
    <xf numFmtId="0" fontId="33" fillId="0" borderId="157" xfId="0" applyFont="1" applyBorder="1" applyAlignment="1">
      <alignment horizontal="center"/>
    </xf>
    <xf numFmtId="0" fontId="33" fillId="6" borderId="71" xfId="0" applyFont="1" applyFill="1" applyBorder="1" applyAlignment="1">
      <alignment horizontal="center"/>
    </xf>
    <xf numFmtId="0" fontId="31" fillId="0" borderId="158" xfId="0" applyFont="1" applyBorder="1" applyAlignment="1">
      <alignment horizontal="center"/>
    </xf>
    <xf numFmtId="0" fontId="31" fillId="0" borderId="120" xfId="0" applyFont="1" applyBorder="1" applyAlignment="1">
      <alignment horizontal="center"/>
    </xf>
    <xf numFmtId="0" fontId="31" fillId="5" borderId="8" xfId="0" applyFont="1" applyFill="1" applyBorder="1" applyAlignment="1">
      <alignment horizontal="center"/>
    </xf>
    <xf numFmtId="0" fontId="33" fillId="6" borderId="9" xfId="0" applyFont="1" applyFill="1" applyBorder="1" applyAlignment="1">
      <alignment horizontal="center"/>
    </xf>
    <xf numFmtId="0" fontId="33" fillId="0" borderId="83" xfId="0" applyFont="1" applyBorder="1" applyAlignment="1">
      <alignment horizontal="center"/>
    </xf>
    <xf numFmtId="0" fontId="33" fillId="0" borderId="44" xfId="0" applyFont="1" applyBorder="1" applyAlignment="1">
      <alignment horizontal="center"/>
    </xf>
    <xf numFmtId="0" fontId="33" fillId="4" borderId="44" xfId="0" applyFont="1" applyFill="1" applyBorder="1" applyAlignment="1">
      <alignment horizontal="center"/>
    </xf>
    <xf numFmtId="0" fontId="33" fillId="5" borderId="44" xfId="0" applyFont="1" applyFill="1" applyBorder="1" applyAlignment="1">
      <alignment horizontal="center"/>
    </xf>
    <xf numFmtId="49" fontId="33" fillId="0" borderId="159" xfId="0" applyNumberFormat="1" applyFont="1" applyBorder="1" applyAlignment="1">
      <alignment horizontal="center"/>
    </xf>
    <xf numFmtId="0" fontId="33" fillId="0" borderId="57" xfId="0" applyFont="1" applyBorder="1" applyAlignment="1">
      <alignment horizontal="center"/>
    </xf>
    <xf numFmtId="0" fontId="33" fillId="0" borderId="159" xfId="0" applyFont="1" applyBorder="1" applyAlignment="1">
      <alignment horizontal="center"/>
    </xf>
    <xf numFmtId="0" fontId="33" fillId="0" borderId="88" xfId="0" applyFont="1" applyBorder="1" applyAlignment="1">
      <alignment horizontal="center"/>
    </xf>
    <xf numFmtId="0" fontId="33" fillId="6" borderId="44" xfId="0" applyFont="1" applyFill="1" applyBorder="1" applyAlignment="1">
      <alignment horizontal="center"/>
    </xf>
    <xf numFmtId="0" fontId="31" fillId="8" borderId="83" xfId="0" applyFont="1" applyFill="1" applyBorder="1" applyAlignment="1">
      <alignment horizontal="center"/>
    </xf>
    <xf numFmtId="0" fontId="31" fillId="8" borderId="84" xfId="0" applyFont="1" applyFill="1" applyBorder="1" applyAlignment="1">
      <alignment horizontal="center"/>
    </xf>
    <xf numFmtId="0" fontId="31" fillId="8" borderId="159" xfId="0" applyFont="1" applyFill="1" applyBorder="1" applyAlignment="1">
      <alignment horizontal="center"/>
    </xf>
    <xf numFmtId="0" fontId="33" fillId="6" borderId="0" xfId="0" applyFont="1" applyFill="1" applyAlignment="1">
      <alignment horizontal="center"/>
    </xf>
    <xf numFmtId="0" fontId="31" fillId="0" borderId="160" xfId="0" applyFont="1" applyBorder="1" applyAlignment="1">
      <alignment horizontal="center"/>
    </xf>
    <xf numFmtId="0" fontId="31" fillId="0" borderId="88" xfId="0" applyFont="1" applyBorder="1" applyAlignment="1">
      <alignment horizontal="center"/>
    </xf>
    <xf numFmtId="0" fontId="31" fillId="5" borderId="12" xfId="0" applyFont="1" applyFill="1" applyBorder="1" applyAlignment="1">
      <alignment horizontal="center"/>
    </xf>
    <xf numFmtId="0" fontId="33" fillId="6" borderId="6" xfId="0" applyFont="1" applyFill="1" applyBorder="1" applyAlignment="1">
      <alignment horizontal="center"/>
    </xf>
    <xf numFmtId="0" fontId="33" fillId="0" borderId="51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116" xfId="0" applyFont="1" applyBorder="1" applyAlignment="1">
      <alignment horizontal="center"/>
    </xf>
    <xf numFmtId="0" fontId="31" fillId="8" borderId="111" xfId="0" applyFont="1" applyFill="1" applyBorder="1" applyAlignment="1">
      <alignment horizontal="center"/>
    </xf>
    <xf numFmtId="0" fontId="31" fillId="8" borderId="112" xfId="0" applyFont="1" applyFill="1" applyBorder="1" applyAlignment="1">
      <alignment horizontal="center"/>
    </xf>
    <xf numFmtId="0" fontId="31" fillId="8" borderId="42" xfId="0" applyFont="1" applyFill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33" fillId="0" borderId="64" xfId="0" applyFont="1" applyBorder="1" applyAlignment="1">
      <alignment horizontal="center"/>
    </xf>
    <xf numFmtId="0" fontId="33" fillId="0" borderId="161" xfId="0" applyFont="1" applyBorder="1" applyAlignment="1">
      <alignment horizontal="center"/>
    </xf>
    <xf numFmtId="0" fontId="33" fillId="6" borderId="64" xfId="0" applyFont="1" applyFill="1" applyBorder="1" applyAlignment="1">
      <alignment horizontal="center"/>
    </xf>
    <xf numFmtId="0" fontId="33" fillId="6" borderId="3" xfId="0" applyFont="1" applyFill="1" applyBorder="1" applyAlignment="1">
      <alignment horizontal="center"/>
    </xf>
    <xf numFmtId="0" fontId="33" fillId="0" borderId="55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33" fillId="0" borderId="66" xfId="0" applyFont="1" applyBorder="1" applyAlignment="1">
      <alignment horizontal="center"/>
    </xf>
    <xf numFmtId="0" fontId="31" fillId="8" borderId="77" xfId="0" applyFont="1" applyFill="1" applyBorder="1" applyAlignment="1">
      <alignment horizontal="center"/>
    </xf>
    <xf numFmtId="0" fontId="31" fillId="8" borderId="78" xfId="0" applyFont="1" applyFill="1" applyBorder="1" applyAlignment="1">
      <alignment horizontal="center"/>
    </xf>
    <xf numFmtId="0" fontId="31" fillId="8" borderId="137" xfId="0" applyFont="1" applyFill="1" applyBorder="1" applyAlignment="1">
      <alignment horizontal="center"/>
    </xf>
    <xf numFmtId="0" fontId="31" fillId="8" borderId="162" xfId="0" applyFont="1" applyFill="1" applyBorder="1" applyAlignment="1">
      <alignment horizontal="center"/>
    </xf>
    <xf numFmtId="0" fontId="31" fillId="6" borderId="44" xfId="0" applyFont="1" applyFill="1" applyBorder="1" applyAlignment="1">
      <alignment horizontal="center"/>
    </xf>
    <xf numFmtId="0" fontId="31" fillId="6" borderId="12" xfId="0" applyFont="1" applyFill="1" applyBorder="1" applyAlignment="1">
      <alignment horizontal="center"/>
    </xf>
    <xf numFmtId="0" fontId="33" fillId="0" borderId="163" xfId="0" applyFont="1" applyBorder="1" applyAlignment="1">
      <alignment horizontal="center"/>
    </xf>
    <xf numFmtId="0" fontId="33" fillId="0" borderId="153" xfId="0" applyFont="1" applyBorder="1" applyAlignment="1">
      <alignment horizontal="center"/>
    </xf>
    <xf numFmtId="0" fontId="33" fillId="6" borderId="147" xfId="0" applyFont="1" applyFill="1" applyBorder="1" applyAlignment="1">
      <alignment horizontal="center"/>
    </xf>
    <xf numFmtId="0" fontId="31" fillId="8" borderId="146" xfId="0" applyFont="1" applyFill="1" applyBorder="1" applyAlignment="1">
      <alignment horizontal="center"/>
    </xf>
    <xf numFmtId="0" fontId="31" fillId="8" borderId="164" xfId="0" applyFont="1" applyFill="1" applyBorder="1" applyAlignment="1">
      <alignment horizontal="center"/>
    </xf>
    <xf numFmtId="0" fontId="31" fillId="8" borderId="165" xfId="0" applyFont="1" applyFill="1" applyBorder="1" applyAlignment="1">
      <alignment horizontal="center"/>
    </xf>
    <xf numFmtId="0" fontId="31" fillId="6" borderId="147" xfId="0" applyFont="1" applyFill="1" applyBorder="1" applyAlignment="1">
      <alignment horizontal="center"/>
    </xf>
    <xf numFmtId="0" fontId="31" fillId="6" borderId="10" xfId="0" applyFont="1" applyFill="1" applyBorder="1" applyAlignment="1">
      <alignment horizontal="center"/>
    </xf>
    <xf numFmtId="0" fontId="31" fillId="6" borderId="166" xfId="0" applyFont="1" applyFill="1" applyBorder="1" applyAlignment="1">
      <alignment vertical="center" justifyLastLine="1"/>
    </xf>
    <xf numFmtId="0" fontId="31" fillId="6" borderId="167" xfId="0" applyFont="1" applyFill="1" applyBorder="1" applyAlignment="1">
      <alignment vertical="center" justifyLastLine="1"/>
    </xf>
    <xf numFmtId="0" fontId="31" fillId="6" borderId="168" xfId="0" applyFont="1" applyFill="1" applyBorder="1" applyAlignment="1">
      <alignment horizontal="center"/>
    </xf>
    <xf numFmtId="0" fontId="31" fillId="6" borderId="166" xfId="0" applyFont="1" applyFill="1" applyBorder="1" applyAlignment="1">
      <alignment horizontal="center"/>
    </xf>
    <xf numFmtId="0" fontId="31" fillId="6" borderId="167" xfId="0" applyFont="1" applyFill="1" applyBorder="1" applyAlignment="1">
      <alignment horizontal="center"/>
    </xf>
    <xf numFmtId="0" fontId="31" fillId="6" borderId="169" xfId="0" applyFont="1" applyFill="1" applyBorder="1" applyAlignment="1">
      <alignment horizontal="center"/>
    </xf>
    <xf numFmtId="0" fontId="31" fillId="6" borderId="170" xfId="0" applyFont="1" applyFill="1" applyBorder="1" applyAlignment="1">
      <alignment horizontal="center"/>
    </xf>
    <xf numFmtId="0" fontId="31" fillId="6" borderId="64" xfId="0" applyFont="1" applyFill="1" applyBorder="1" applyAlignment="1">
      <alignment horizontal="center"/>
    </xf>
    <xf numFmtId="0" fontId="31" fillId="6" borderId="135" xfId="0" applyFont="1" applyFill="1" applyBorder="1" applyAlignment="1">
      <alignment horizontal="center"/>
    </xf>
    <xf numFmtId="0" fontId="33" fillId="0" borderId="143" xfId="0" applyFont="1" applyBorder="1" applyAlignment="1">
      <alignment horizontal="center" vertical="distributed"/>
    </xf>
    <xf numFmtId="0" fontId="33" fillId="0" borderId="78" xfId="0" applyFont="1" applyBorder="1" applyAlignment="1">
      <alignment horizontal="center"/>
    </xf>
    <xf numFmtId="0" fontId="33" fillId="0" borderId="137" xfId="0" applyFont="1" applyBorder="1" applyAlignment="1">
      <alignment horizontal="center"/>
    </xf>
    <xf numFmtId="0" fontId="33" fillId="0" borderId="138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3" fillId="0" borderId="84" xfId="0" applyFont="1" applyBorder="1" applyAlignment="1">
      <alignment horizontal="center"/>
    </xf>
    <xf numFmtId="0" fontId="33" fillId="0" borderId="162" xfId="0" applyFont="1" applyBorder="1" applyAlignment="1">
      <alignment horizontal="center"/>
    </xf>
    <xf numFmtId="0" fontId="33" fillId="0" borderId="160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6" borderId="12" xfId="0" applyFont="1" applyFill="1" applyBorder="1" applyAlignment="1">
      <alignment horizontal="center"/>
    </xf>
    <xf numFmtId="0" fontId="33" fillId="0" borderId="19" xfId="0" applyFont="1" applyBorder="1" applyAlignment="1">
      <alignment horizontal="center" vertical="distributed"/>
    </xf>
    <xf numFmtId="0" fontId="33" fillId="0" borderId="112" xfId="0" applyFont="1" applyBorder="1" applyAlignment="1">
      <alignment horizontal="center"/>
    </xf>
    <xf numFmtId="0" fontId="33" fillId="0" borderId="139" xfId="0" applyFont="1" applyBorder="1" applyAlignment="1">
      <alignment horizontal="center"/>
    </xf>
    <xf numFmtId="0" fontId="33" fillId="0" borderId="140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3" fillId="6" borderId="7" xfId="0" applyFont="1" applyFill="1" applyBorder="1" applyAlignment="1">
      <alignment horizontal="center"/>
    </xf>
    <xf numFmtId="49" fontId="33" fillId="0" borderId="0" xfId="0" applyNumberFormat="1" applyFont="1" applyAlignment="1">
      <alignment horizontal="center"/>
    </xf>
    <xf numFmtId="0" fontId="39" fillId="0" borderId="28" xfId="0" applyFont="1" applyBorder="1" applyAlignment="1">
      <alignment horizontal="distributed" vertical="center" justifyLastLine="1"/>
    </xf>
    <xf numFmtId="0" fontId="39" fillId="0" borderId="111" xfId="0" applyFont="1" applyBorder="1" applyAlignment="1">
      <alignment horizontal="distributed" vertical="center" justifyLastLine="1"/>
    </xf>
    <xf numFmtId="0" fontId="39" fillId="0" borderId="112" xfId="0" applyFont="1" applyBorder="1" applyAlignment="1">
      <alignment horizontal="distributed" vertical="center" justifyLastLine="1"/>
    </xf>
    <xf numFmtId="0" fontId="39" fillId="0" borderId="113" xfId="0" applyFont="1" applyBorder="1" applyAlignment="1">
      <alignment horizontal="distributed" vertical="center" justifyLastLine="1"/>
    </xf>
    <xf numFmtId="0" fontId="39" fillId="0" borderId="114" xfId="0" applyFont="1" applyBorder="1" applyAlignment="1">
      <alignment horizontal="distributed" vertical="center" justifyLastLine="1"/>
    </xf>
    <xf numFmtId="0" fontId="39" fillId="0" borderId="115" xfId="0" applyFont="1" applyBorder="1" applyAlignment="1">
      <alignment horizontal="distributed" vertical="center" justifyLastLine="1"/>
    </xf>
    <xf numFmtId="0" fontId="39" fillId="0" borderId="171" xfId="0" applyFont="1" applyBorder="1" applyAlignment="1">
      <alignment horizontal="distributed" vertical="center" justifyLastLine="1"/>
    </xf>
    <xf numFmtId="0" fontId="39" fillId="0" borderId="116" xfId="0" applyFont="1" applyBorder="1" applyAlignment="1">
      <alignment horizontal="distributed" vertical="center" justifyLastLine="1"/>
    </xf>
    <xf numFmtId="0" fontId="28" fillId="0" borderId="11" xfId="0" applyFont="1" applyBorder="1" applyAlignment="1">
      <alignment horizontal="center"/>
    </xf>
    <xf numFmtId="0" fontId="29" fillId="0" borderId="131" xfId="0" applyFont="1" applyBorder="1" applyAlignment="1">
      <alignment horizontal="center"/>
    </xf>
    <xf numFmtId="0" fontId="28" fillId="0" borderId="79" xfId="0" applyFont="1" applyBorder="1" applyAlignment="1">
      <alignment horizontal="distributed" vertical="center" justifyLastLine="1"/>
    </xf>
    <xf numFmtId="0" fontId="28" fillId="0" borderId="77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79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28" fillId="0" borderId="81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28" fillId="0" borderId="172" xfId="0" applyFont="1" applyBorder="1" applyAlignment="1">
      <alignment horizontal="center" vertical="center"/>
    </xf>
    <xf numFmtId="0" fontId="28" fillId="0" borderId="173" xfId="0" applyFont="1" applyBorder="1" applyAlignment="1">
      <alignment horizontal="center" vertical="center"/>
    </xf>
    <xf numFmtId="0" fontId="28" fillId="0" borderId="131" xfId="0" applyFont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/>
    </xf>
    <xf numFmtId="49" fontId="29" fillId="0" borderId="174" xfId="0" applyNumberFormat="1" applyFont="1" applyBorder="1" applyAlignment="1">
      <alignment horizontal="center"/>
    </xf>
    <xf numFmtId="0" fontId="28" fillId="0" borderId="85" xfId="0" applyFont="1" applyBorder="1" applyAlignment="1">
      <alignment horizontal="distributed" vertical="center" justifyLastLine="1"/>
    </xf>
    <xf numFmtId="0" fontId="28" fillId="0" borderId="83" xfId="0" applyFont="1" applyBorder="1" applyAlignment="1">
      <alignment horizontal="center" vertical="center"/>
    </xf>
    <xf numFmtId="0" fontId="28" fillId="0" borderId="84" xfId="0" applyFont="1" applyBorder="1" applyAlignment="1">
      <alignment horizontal="center" vertical="center"/>
    </xf>
    <xf numFmtId="0" fontId="28" fillId="0" borderId="85" xfId="0" applyFont="1" applyBorder="1" applyAlignment="1">
      <alignment horizontal="center" vertical="center"/>
    </xf>
    <xf numFmtId="0" fontId="28" fillId="0" borderId="86" xfId="0" applyFont="1" applyBorder="1" applyAlignment="1">
      <alignment horizontal="center" vertical="center"/>
    </xf>
    <xf numFmtId="0" fontId="28" fillId="0" borderId="87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175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8" fillId="0" borderId="174" xfId="0" applyFont="1" applyBorder="1" applyAlignment="1">
      <alignment horizontal="center" vertical="center"/>
    </xf>
    <xf numFmtId="0" fontId="29" fillId="0" borderId="87" xfId="0" applyFont="1" applyBorder="1" applyAlignment="1">
      <alignment horizontal="center" vertical="center"/>
    </xf>
    <xf numFmtId="0" fontId="29" fillId="0" borderId="88" xfId="0" applyFont="1" applyBorder="1" applyAlignment="1">
      <alignment horizontal="center" vertical="center"/>
    </xf>
    <xf numFmtId="0" fontId="28" fillId="0" borderId="74" xfId="0" applyFont="1" applyBorder="1" applyAlignment="1">
      <alignment horizontal="center"/>
    </xf>
    <xf numFmtId="49" fontId="29" fillId="0" borderId="177" xfId="0" applyNumberFormat="1" applyFont="1" applyBorder="1" applyAlignment="1">
      <alignment horizontal="center"/>
    </xf>
    <xf numFmtId="0" fontId="28" fillId="0" borderId="92" xfId="0" applyFont="1" applyBorder="1" applyAlignment="1">
      <alignment horizontal="distributed" vertical="center" justifyLastLine="1"/>
    </xf>
    <xf numFmtId="0" fontId="28" fillId="0" borderId="90" xfId="0" applyFont="1" applyBorder="1" applyAlignment="1">
      <alignment horizontal="center" vertical="center"/>
    </xf>
    <xf numFmtId="0" fontId="28" fillId="0" borderId="91" xfId="0" applyFont="1" applyBorder="1" applyAlignment="1">
      <alignment horizontal="center" vertical="center"/>
    </xf>
    <xf numFmtId="0" fontId="28" fillId="0" borderId="92" xfId="0" applyFont="1" applyBorder="1" applyAlignment="1">
      <alignment horizontal="center" vertical="center"/>
    </xf>
    <xf numFmtId="0" fontId="28" fillId="0" borderId="93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28" fillId="0" borderId="178" xfId="0" applyFont="1" applyBorder="1" applyAlignment="1">
      <alignment horizontal="center" vertical="center"/>
    </xf>
    <xf numFmtId="0" fontId="28" fillId="0" borderId="179" xfId="0" applyFont="1" applyBorder="1" applyAlignment="1">
      <alignment horizontal="center" vertical="center"/>
    </xf>
    <xf numFmtId="0" fontId="28" fillId="0" borderId="177" xfId="0" applyFont="1" applyBorder="1" applyAlignment="1">
      <alignment horizontal="center" vertical="center"/>
    </xf>
    <xf numFmtId="0" fontId="29" fillId="0" borderId="94" xfId="0" applyFont="1" applyBorder="1" applyAlignment="1">
      <alignment horizontal="center" vertical="center"/>
    </xf>
    <xf numFmtId="0" fontId="29" fillId="0" borderId="95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/>
    </xf>
    <xf numFmtId="49" fontId="29" fillId="0" borderId="180" xfId="0" applyNumberFormat="1" applyFont="1" applyBorder="1" applyAlignment="1">
      <alignment horizontal="center"/>
    </xf>
    <xf numFmtId="0" fontId="28" fillId="0" borderId="99" xfId="0" applyFont="1" applyBorder="1" applyAlignment="1">
      <alignment horizontal="distributed" vertical="center" justifyLastLine="1"/>
    </xf>
    <xf numFmtId="0" fontId="28" fillId="0" borderId="97" xfId="0" applyFont="1" applyBorder="1" applyAlignment="1">
      <alignment horizontal="center" vertical="center"/>
    </xf>
    <xf numFmtId="0" fontId="28" fillId="0" borderId="98" xfId="0" applyFont="1" applyBorder="1" applyAlignment="1">
      <alignment horizontal="center" vertical="center"/>
    </xf>
    <xf numFmtId="0" fontId="28" fillId="0" borderId="99" xfId="0" applyFont="1" applyBorder="1" applyAlignment="1">
      <alignment horizontal="center" vertical="center"/>
    </xf>
    <xf numFmtId="0" fontId="28" fillId="0" borderId="100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8" fillId="0" borderId="181" xfId="0" applyFont="1" applyBorder="1" applyAlignment="1">
      <alignment horizontal="center" vertical="center"/>
    </xf>
    <xf numFmtId="0" fontId="28" fillId="0" borderId="182" xfId="0" applyFont="1" applyBorder="1" applyAlignment="1">
      <alignment horizontal="center" vertical="center"/>
    </xf>
    <xf numFmtId="0" fontId="28" fillId="0" borderId="180" xfId="0" applyFont="1" applyBorder="1" applyAlignment="1">
      <alignment horizontal="center" vertical="center"/>
    </xf>
    <xf numFmtId="0" fontId="29" fillId="0" borderId="101" xfId="0" applyFont="1" applyBorder="1" applyAlignment="1">
      <alignment horizontal="center" vertical="center"/>
    </xf>
    <xf numFmtId="0" fontId="29" fillId="0" borderId="102" xfId="0" applyFont="1" applyBorder="1" applyAlignment="1">
      <alignment horizontal="center" vertical="center"/>
    </xf>
    <xf numFmtId="0" fontId="28" fillId="0" borderId="76" xfId="0" applyFont="1" applyBorder="1" applyAlignment="1">
      <alignment horizontal="center"/>
    </xf>
    <xf numFmtId="49" fontId="29" fillId="0" borderId="183" xfId="0" applyNumberFormat="1" applyFont="1" applyBorder="1" applyAlignment="1">
      <alignment horizontal="center"/>
    </xf>
    <xf numFmtId="0" fontId="28" fillId="0" borderId="106" xfId="0" applyFont="1" applyBorder="1" applyAlignment="1">
      <alignment horizontal="distributed" vertical="center" justifyLastLine="1"/>
    </xf>
    <xf numFmtId="0" fontId="28" fillId="0" borderId="104" xfId="0" applyFont="1" applyBorder="1" applyAlignment="1">
      <alignment horizontal="center" vertical="center"/>
    </xf>
    <xf numFmtId="0" fontId="28" fillId="0" borderId="105" xfId="0" applyFont="1" applyBorder="1" applyAlignment="1">
      <alignment horizontal="center" vertical="center"/>
    </xf>
    <xf numFmtId="0" fontId="28" fillId="0" borderId="106" xfId="0" applyFont="1" applyBorder="1" applyAlignment="1">
      <alignment horizontal="center" vertical="center"/>
    </xf>
    <xf numFmtId="0" fontId="28" fillId="0" borderId="107" xfId="0" applyFont="1" applyBorder="1" applyAlignment="1">
      <alignment horizontal="center" vertical="center"/>
    </xf>
    <xf numFmtId="0" fontId="28" fillId="0" borderId="108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184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8" fillId="0" borderId="183" xfId="0" applyFont="1" applyBorder="1" applyAlignment="1">
      <alignment horizontal="center" vertical="center"/>
    </xf>
    <xf numFmtId="0" fontId="29" fillId="0" borderId="108" xfId="0" applyFont="1" applyBorder="1" applyAlignment="1">
      <alignment horizontal="center" vertical="center"/>
    </xf>
    <xf numFmtId="0" fontId="29" fillId="0" borderId="109" xfId="0" applyFont="1" applyBorder="1" applyAlignment="1">
      <alignment horizontal="center" vertical="center"/>
    </xf>
    <xf numFmtId="49" fontId="29" fillId="0" borderId="131" xfId="0" applyNumberFormat="1" applyFont="1" applyBorder="1" applyAlignment="1">
      <alignment horizontal="center"/>
    </xf>
    <xf numFmtId="0" fontId="28" fillId="0" borderId="109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/>
    </xf>
    <xf numFmtId="49" fontId="29" fillId="0" borderId="171" xfId="0" applyNumberFormat="1" applyFont="1" applyBorder="1" applyAlignment="1">
      <alignment horizontal="center"/>
    </xf>
    <xf numFmtId="0" fontId="28" fillId="0" borderId="111" xfId="0" applyFont="1" applyBorder="1" applyAlignment="1">
      <alignment horizontal="center" vertical="center"/>
    </xf>
    <xf numFmtId="0" fontId="28" fillId="0" borderId="112" xfId="0" applyFont="1" applyBorder="1" applyAlignment="1">
      <alignment horizontal="center" vertical="center"/>
    </xf>
    <xf numFmtId="0" fontId="28" fillId="0" borderId="113" xfId="0" applyFont="1" applyBorder="1" applyAlignment="1">
      <alignment horizontal="center" vertical="center"/>
    </xf>
    <xf numFmtId="0" fontId="28" fillId="0" borderId="114" xfId="0" applyFont="1" applyBorder="1" applyAlignment="1">
      <alignment horizontal="center" vertical="center"/>
    </xf>
    <xf numFmtId="0" fontId="28" fillId="0" borderId="115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0" borderId="186" xfId="0" applyFont="1" applyBorder="1" applyAlignment="1">
      <alignment horizontal="center" vertical="center"/>
    </xf>
    <xf numFmtId="0" fontId="28" fillId="0" borderId="187" xfId="0" applyFont="1" applyBorder="1" applyAlignment="1">
      <alignment horizontal="center" vertical="center"/>
    </xf>
    <xf numFmtId="0" fontId="28" fillId="0" borderId="171" xfId="0" applyFont="1" applyBorder="1" applyAlignment="1">
      <alignment horizontal="center" vertical="center"/>
    </xf>
    <xf numFmtId="0" fontId="29" fillId="0" borderId="115" xfId="0" applyFont="1" applyBorder="1" applyAlignment="1">
      <alignment horizontal="center" vertical="center"/>
    </xf>
    <xf numFmtId="0" fontId="29" fillId="0" borderId="116" xfId="0" applyFont="1" applyBorder="1" applyAlignment="1">
      <alignment horizontal="center" vertical="center"/>
    </xf>
    <xf numFmtId="0" fontId="8" fillId="0" borderId="17" xfId="0" applyFont="1" applyBorder="1" applyAlignment="1">
      <alignment horizontal="distributed" vertical="center" justifyLastLine="1"/>
    </xf>
    <xf numFmtId="176" fontId="49" fillId="3" borderId="29" xfId="0" applyNumberFormat="1" applyFont="1" applyFill="1" applyBorder="1" applyAlignment="1">
      <alignment horizontal="center" vertical="center" justifyLastLine="1"/>
    </xf>
    <xf numFmtId="181" fontId="24" fillId="0" borderId="18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6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7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8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3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9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10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11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12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13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14" xfId="0" applyNumberFormat="1" applyFont="1" applyBorder="1" applyAlignment="1" applyProtection="1">
      <alignment horizontal="distributed" vertical="center" justifyLastLine="1"/>
      <protection locked="0"/>
    </xf>
    <xf numFmtId="181" fontId="53" fillId="3" borderId="18" xfId="0" applyNumberFormat="1" applyFont="1" applyFill="1" applyBorder="1" applyAlignment="1">
      <alignment horizontal="center" vertical="center" justifyLastLine="1"/>
    </xf>
    <xf numFmtId="181" fontId="53" fillId="3" borderId="33" xfId="0" applyNumberFormat="1" applyFont="1" applyFill="1" applyBorder="1" applyAlignment="1">
      <alignment horizontal="distributed" vertical="center" justifyLastLine="1"/>
    </xf>
    <xf numFmtId="0" fontId="16" fillId="0" borderId="143" xfId="0" applyFont="1" applyBorder="1" applyAlignment="1" applyProtection="1">
      <alignment horizontal="right" vertical="center"/>
      <protection locked="0"/>
    </xf>
    <xf numFmtId="0" fontId="7" fillId="0" borderId="188" xfId="0" applyFont="1" applyBorder="1" applyAlignment="1">
      <alignment vertical="center" justifyLastLine="1"/>
    </xf>
    <xf numFmtId="0" fontId="7" fillId="0" borderId="189" xfId="0" applyFont="1" applyBorder="1"/>
    <xf numFmtId="0" fontId="7" fillId="0" borderId="189" xfId="0" applyFont="1" applyBorder="1" applyAlignment="1">
      <alignment horizontal="center"/>
    </xf>
    <xf numFmtId="0" fontId="8" fillId="0" borderId="39" xfId="0" applyFont="1" applyBorder="1" applyAlignment="1">
      <alignment horizontal="distributed" vertical="center" justifyLastLine="1"/>
    </xf>
    <xf numFmtId="0" fontId="30" fillId="0" borderId="190" xfId="0" quotePrefix="1" applyFont="1" applyBorder="1" applyAlignment="1">
      <alignment horizontal="center" vertical="center" justifyLastLine="1"/>
    </xf>
    <xf numFmtId="49" fontId="29" fillId="0" borderId="0" xfId="0" applyNumberFormat="1" applyFont="1" applyAlignment="1">
      <alignment horizontal="distributed" vertical="center" justifyLastLine="1"/>
    </xf>
    <xf numFmtId="0" fontId="30" fillId="0" borderId="42" xfId="0" quotePrefix="1" applyFont="1" applyBorder="1" applyAlignment="1">
      <alignment horizontal="center" vertical="center" justifyLastLine="1"/>
    </xf>
    <xf numFmtId="0" fontId="30" fillId="0" borderId="41" xfId="0" applyFont="1" applyBorder="1" applyAlignment="1">
      <alignment horizontal="center" vertical="center" justifyLastLine="1"/>
    </xf>
    <xf numFmtId="0" fontId="30" fillId="0" borderId="191" xfId="0" applyFont="1" applyBorder="1" applyAlignment="1">
      <alignment horizontal="center" vertical="center" justifyLastLine="1"/>
    </xf>
    <xf numFmtId="0" fontId="30" fillId="0" borderId="192" xfId="0" applyFont="1" applyBorder="1" applyAlignment="1">
      <alignment horizontal="center" vertical="center" justifyLastLine="1"/>
    </xf>
    <xf numFmtId="0" fontId="30" fillId="0" borderId="42" xfId="0" applyFont="1" applyBorder="1" applyAlignment="1">
      <alignment horizontal="center" vertical="center" justifyLastLine="1"/>
    </xf>
    <xf numFmtId="0" fontId="30" fillId="0" borderId="43" xfId="0" applyFont="1" applyBorder="1" applyAlignment="1">
      <alignment horizontal="center" vertical="center" justifyLastLine="1"/>
    </xf>
    <xf numFmtId="0" fontId="30" fillId="0" borderId="193" xfId="0" applyFont="1" applyBorder="1" applyAlignment="1">
      <alignment horizontal="distributed" vertical="center" justifyLastLine="1"/>
    </xf>
    <xf numFmtId="0" fontId="30" fillId="0" borderId="159" xfId="0" applyFont="1" applyBorder="1" applyAlignment="1">
      <alignment horizontal="distributed" vertical="center" justifyLastLine="1"/>
    </xf>
    <xf numFmtId="176" fontId="16" fillId="0" borderId="194" xfId="0" applyNumberFormat="1" applyFont="1" applyBorder="1" applyAlignment="1">
      <alignment vertical="center"/>
    </xf>
    <xf numFmtId="0" fontId="30" fillId="0" borderId="43" xfId="0" applyFont="1" applyBorder="1" applyAlignment="1">
      <alignment horizontal="distributed" vertical="center" justifyLastLine="1"/>
    </xf>
    <xf numFmtId="0" fontId="30" fillId="0" borderId="195" xfId="0" applyFont="1" applyBorder="1" applyAlignment="1">
      <alignment horizontal="center" vertical="center" justifyLastLine="1"/>
    </xf>
    <xf numFmtId="0" fontId="30" fillId="0" borderId="196" xfId="0" applyFont="1" applyBorder="1" applyAlignment="1">
      <alignment horizontal="center" vertical="center" justifyLastLine="1"/>
    </xf>
    <xf numFmtId="0" fontId="30" fillId="0" borderId="198" xfId="0" applyFont="1" applyBorder="1" applyAlignment="1">
      <alignment horizontal="center" vertical="center" justifyLastLine="1"/>
    </xf>
    <xf numFmtId="0" fontId="30" fillId="0" borderId="159" xfId="0" applyFont="1" applyBorder="1" applyAlignment="1">
      <alignment horizontal="center" vertical="center" justifyLastLine="1"/>
    </xf>
    <xf numFmtId="0" fontId="30" fillId="0" borderId="193" xfId="0" applyFont="1" applyBorder="1" applyAlignment="1">
      <alignment horizontal="center" vertical="center" justifyLastLine="1"/>
    </xf>
    <xf numFmtId="0" fontId="30" fillId="0" borderId="199" xfId="0" applyFont="1" applyBorder="1" applyAlignment="1">
      <alignment horizontal="center" vertical="center" justifyLastLine="1"/>
    </xf>
    <xf numFmtId="0" fontId="16" fillId="0" borderId="0" xfId="0" applyFont="1" applyAlignment="1">
      <alignment horizontal="distributed" vertical="center"/>
    </xf>
    <xf numFmtId="0" fontId="16" fillId="0" borderId="0" xfId="0" applyFont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distributed" vertical="center"/>
    </xf>
    <xf numFmtId="0" fontId="30" fillId="0" borderId="159" xfId="0" quotePrefix="1" applyFont="1" applyBorder="1" applyAlignment="1">
      <alignment horizontal="center" vertical="center" justifyLastLine="1"/>
    </xf>
    <xf numFmtId="0" fontId="12" fillId="0" borderId="0" xfId="0" applyFont="1"/>
    <xf numFmtId="0" fontId="12" fillId="0" borderId="0" xfId="0" applyFont="1" applyAlignment="1">
      <alignment vertical="center" wrapText="1"/>
    </xf>
    <xf numFmtId="9" fontId="5" fillId="0" borderId="0" xfId="1" applyFont="1" applyAlignment="1" applyProtection="1">
      <alignment horizontal="left" vertical="top"/>
    </xf>
    <xf numFmtId="9" fontId="5" fillId="0" borderId="0" xfId="1" applyFont="1" applyAlignment="1" applyProtection="1">
      <alignment horizontal="center" vertical="top"/>
    </xf>
    <xf numFmtId="0" fontId="6" fillId="0" borderId="39" xfId="0" applyFont="1" applyBorder="1" applyAlignment="1">
      <alignment horizontal="distributed" vertical="center" justifyLastLine="1"/>
    </xf>
    <xf numFmtId="0" fontId="8" fillId="0" borderId="200" xfId="0" applyFont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71" xfId="0" applyFont="1" applyBorder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horizontal="right" vertical="top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distributed" vertical="center" justifyLastLine="1"/>
    </xf>
    <xf numFmtId="0" fontId="3" fillId="0" borderId="33" xfId="0" applyFont="1" applyBorder="1" applyAlignment="1">
      <alignment horizontal="center" vertical="center" justifyLastLine="1"/>
    </xf>
    <xf numFmtId="0" fontId="3" fillId="0" borderId="33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8" fillId="0" borderId="71" xfId="0" applyFont="1" applyBorder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justifyLastLine="1"/>
    </xf>
    <xf numFmtId="0" fontId="8" fillId="0" borderId="0" xfId="0" applyFont="1" applyAlignment="1">
      <alignment horizontal="right"/>
    </xf>
    <xf numFmtId="0" fontId="6" fillId="0" borderId="39" xfId="0" applyFont="1" applyBorder="1" applyAlignment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  <protection locked="0"/>
    </xf>
    <xf numFmtId="0" fontId="24" fillId="0" borderId="6" xfId="0" applyFont="1" applyBorder="1" applyAlignment="1" applyProtection="1">
      <alignment horizontal="center" vertical="center" shrinkToFit="1"/>
      <protection locked="0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 applyProtection="1">
      <alignment horizontal="center" vertical="center" shrinkToFit="1"/>
      <protection locked="0"/>
    </xf>
    <xf numFmtId="0" fontId="24" fillId="0" borderId="9" xfId="0" applyFont="1" applyBorder="1" applyAlignment="1" applyProtection="1">
      <alignment horizontal="center" vertical="center" shrinkToFit="1"/>
      <protection locked="0"/>
    </xf>
    <xf numFmtId="0" fontId="24" fillId="0" borderId="10" xfId="0" applyFont="1" applyBorder="1" applyAlignment="1" applyProtection="1">
      <alignment horizontal="center" vertical="center" shrinkToFit="1"/>
      <protection locked="0"/>
    </xf>
    <xf numFmtId="0" fontId="24" fillId="0" borderId="12" xfId="0" applyFont="1" applyBorder="1" applyAlignment="1" applyProtection="1">
      <alignment horizontal="center" vertical="center" shrinkToFit="1"/>
      <protection locked="0"/>
    </xf>
    <xf numFmtId="0" fontId="24" fillId="0" borderId="13" xfId="0" applyFont="1" applyBorder="1" applyAlignment="1" applyProtection="1">
      <alignment horizontal="center" vertical="center" shrinkToFit="1"/>
      <protection locked="0"/>
    </xf>
    <xf numFmtId="0" fontId="24" fillId="0" borderId="14" xfId="0" applyFont="1" applyBorder="1" applyAlignment="1" applyProtection="1">
      <alignment horizontal="center" vertical="center" shrinkToFit="1"/>
      <protection locked="0"/>
    </xf>
    <xf numFmtId="0" fontId="3" fillId="0" borderId="11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0" borderId="12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53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42" fillId="9" borderId="0" xfId="0" applyFont="1" applyFill="1" applyAlignment="1">
      <alignment vertical="center"/>
    </xf>
    <xf numFmtId="0" fontId="42" fillId="9" borderId="0" xfId="0" applyFont="1" applyFill="1" applyAlignment="1">
      <alignment horizontal="center" vertical="center"/>
    </xf>
    <xf numFmtId="0" fontId="43" fillId="9" borderId="0" xfId="0" applyFont="1" applyFill="1" applyAlignment="1">
      <alignment vertical="center"/>
    </xf>
    <xf numFmtId="0" fontId="7" fillId="9" borderId="0" xfId="0" applyFont="1" applyFill="1" applyAlignment="1">
      <alignment vertical="center"/>
    </xf>
    <xf numFmtId="0" fontId="46" fillId="9" borderId="0" xfId="0" applyFont="1" applyFill="1" applyAlignment="1">
      <alignment horizontal="left" vertical="center"/>
    </xf>
    <xf numFmtId="0" fontId="46" fillId="9" borderId="0" xfId="0" applyFont="1" applyFill="1" applyAlignment="1">
      <alignment vertical="center"/>
    </xf>
    <xf numFmtId="0" fontId="42" fillId="9" borderId="0" xfId="0" applyFont="1" applyFill="1" applyAlignment="1">
      <alignment horizontal="left" vertical="center"/>
    </xf>
    <xf numFmtId="0" fontId="14" fillId="9" borderId="0" xfId="0" applyFont="1" applyFill="1" applyAlignment="1">
      <alignment horizontal="left" vertical="center"/>
    </xf>
    <xf numFmtId="0" fontId="7" fillId="9" borderId="0" xfId="0" applyFont="1" applyFill="1" applyAlignment="1">
      <alignment horizontal="left" vertical="center"/>
    </xf>
    <xf numFmtId="0" fontId="44" fillId="9" borderId="0" xfId="0" applyFont="1" applyFill="1" applyAlignment="1">
      <alignment vertical="center"/>
    </xf>
    <xf numFmtId="0" fontId="33" fillId="3" borderId="329" xfId="0" applyFont="1" applyFill="1" applyBorder="1" applyAlignment="1">
      <alignment horizontal="distributed" vertical="center" justifyLastLine="1"/>
    </xf>
    <xf numFmtId="0" fontId="24" fillId="0" borderId="11" xfId="0" applyFont="1" applyBorder="1" applyAlignment="1" applyProtection="1">
      <alignment horizontal="center" vertical="center" shrinkToFit="1"/>
      <protection locked="0"/>
    </xf>
    <xf numFmtId="0" fontId="19" fillId="2" borderId="9" xfId="0" applyFont="1" applyFill="1" applyBorder="1" applyAlignment="1">
      <alignment horizontal="distributed" vertical="center" justifyLastLine="1"/>
    </xf>
    <xf numFmtId="0" fontId="19" fillId="2" borderId="2" xfId="0" applyFont="1" applyFill="1" applyBorder="1" applyAlignment="1">
      <alignment horizontal="distributed" vertical="center" justifyLastLine="1"/>
    </xf>
    <xf numFmtId="0" fontId="19" fillId="2" borderId="21" xfId="0" applyFont="1" applyFill="1" applyBorder="1" applyAlignment="1">
      <alignment horizontal="distributed" vertical="center" justifyLastLine="1"/>
    </xf>
    <xf numFmtId="0" fontId="19" fillId="2" borderId="26" xfId="0" applyFont="1" applyFill="1" applyBorder="1" applyAlignment="1">
      <alignment horizontal="distributed" vertical="center" justifyLastLine="1"/>
    </xf>
    <xf numFmtId="0" fontId="24" fillId="0" borderId="3" xfId="0" applyFont="1" applyBorder="1" applyAlignment="1" applyProtection="1">
      <alignment horizontal="center" vertical="center" shrinkToFit="1"/>
      <protection locked="0"/>
    </xf>
    <xf numFmtId="183" fontId="40" fillId="0" borderId="201" xfId="0" applyNumberFormat="1" applyFont="1" applyBorder="1" applyAlignment="1" applyProtection="1">
      <alignment horizontal="center" vertical="center" shrinkToFit="1"/>
      <protection locked="0"/>
    </xf>
    <xf numFmtId="183" fontId="40" fillId="0" borderId="204" xfId="0" applyNumberFormat="1" applyFont="1" applyBorder="1" applyAlignment="1" applyProtection="1">
      <alignment horizontal="center" vertical="center" shrinkToFit="1"/>
      <protection locked="0"/>
    </xf>
    <xf numFmtId="183" fontId="40" fillId="0" borderId="206" xfId="0" applyNumberFormat="1" applyFont="1" applyBorder="1" applyAlignment="1" applyProtection="1">
      <alignment horizontal="center" vertical="center" shrinkToFit="1"/>
      <protection locked="0"/>
    </xf>
    <xf numFmtId="183" fontId="40" fillId="0" borderId="209" xfId="0" applyNumberFormat="1" applyFont="1" applyBorder="1" applyAlignment="1" applyProtection="1">
      <alignment horizontal="center" vertical="center" shrinkToFit="1"/>
      <protection locked="0"/>
    </xf>
    <xf numFmtId="183" fontId="40" fillId="0" borderId="210" xfId="0" applyNumberFormat="1" applyFont="1" applyBorder="1" applyAlignment="1" applyProtection="1">
      <alignment horizontal="center" vertical="center" shrinkToFit="1"/>
      <protection locked="0"/>
    </xf>
    <xf numFmtId="183" fontId="40" fillId="0" borderId="212" xfId="0" applyNumberFormat="1" applyFont="1" applyBorder="1" applyAlignment="1" applyProtection="1">
      <alignment horizontal="center" vertical="center" shrinkToFit="1"/>
      <protection locked="0"/>
    </xf>
    <xf numFmtId="183" fontId="40" fillId="0" borderId="207" xfId="0" applyNumberFormat="1" applyFont="1" applyBorder="1" applyAlignment="1" applyProtection="1">
      <alignment horizontal="center" vertical="center" shrinkToFit="1"/>
      <protection locked="0"/>
    </xf>
    <xf numFmtId="183" fontId="53" fillId="3" borderId="34" xfId="0" applyNumberFormat="1" applyFont="1" applyFill="1" applyBorder="1" applyAlignment="1">
      <alignment horizontal="distributed" vertical="center" justifyLastLine="1"/>
    </xf>
    <xf numFmtId="183" fontId="33" fillId="0" borderId="201" xfId="0" applyNumberFormat="1" applyFont="1" applyBorder="1" applyAlignment="1" applyProtection="1">
      <alignment horizontal="center" vertical="center" shrinkToFit="1"/>
      <protection locked="0"/>
    </xf>
    <xf numFmtId="18" fontId="8" fillId="0" borderId="0" xfId="0" applyNumberFormat="1" applyFont="1"/>
    <xf numFmtId="0" fontId="19" fillId="2" borderId="2" xfId="0" applyFont="1" applyFill="1" applyBorder="1" applyAlignment="1">
      <alignment horizontal="center" vertical="center" justifyLastLine="1"/>
    </xf>
    <xf numFmtId="49" fontId="25" fillId="0" borderId="2" xfId="0" quotePrefix="1" applyNumberFormat="1" applyFont="1" applyBorder="1" applyAlignment="1" applyProtection="1">
      <alignment horizontal="center" vertical="center" justifyLastLine="1"/>
      <protection locked="0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 justifyLastLine="1"/>
    </xf>
    <xf numFmtId="0" fontId="7" fillId="0" borderId="0" xfId="0" applyFont="1" applyAlignment="1">
      <alignment horizontal="right"/>
    </xf>
    <xf numFmtId="0" fontId="33" fillId="0" borderId="329" xfId="0" applyFont="1" applyBorder="1" applyAlignment="1" applyProtection="1">
      <alignment horizontal="distributed" vertical="center" justifyLastLine="1"/>
      <protection locked="0"/>
    </xf>
    <xf numFmtId="176" fontId="57" fillId="0" borderId="0" xfId="0" applyNumberFormat="1" applyFont="1"/>
    <xf numFmtId="0" fontId="57" fillId="0" borderId="0" xfId="0" applyFont="1"/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distributed" vertical="center"/>
    </xf>
    <xf numFmtId="9" fontId="11" fillId="0" borderId="0" xfId="1" applyFont="1" applyAlignment="1" applyProtection="1">
      <alignment vertical="top" shrinkToFit="1"/>
    </xf>
    <xf numFmtId="0" fontId="11" fillId="0" borderId="0" xfId="0" applyFont="1" applyAlignment="1">
      <alignment vertical="top"/>
    </xf>
    <xf numFmtId="0" fontId="46" fillId="0" borderId="0" xfId="0" applyFont="1" applyAlignment="1">
      <alignment vertical="center"/>
    </xf>
    <xf numFmtId="0" fontId="60" fillId="0" borderId="7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>
      <alignment horizontal="center" vertical="center" shrinkToFit="1"/>
    </xf>
    <xf numFmtId="181" fontId="24" fillId="0" borderId="143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57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58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19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47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255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29" xfId="0" applyNumberFormat="1" applyFont="1" applyBorder="1" applyAlignment="1" applyProtection="1">
      <alignment horizontal="distributed" vertical="center" justifyLastLine="1"/>
      <protection locked="0"/>
    </xf>
    <xf numFmtId="184" fontId="24" fillId="0" borderId="6" xfId="0" applyNumberFormat="1" applyFont="1" applyBorder="1" applyAlignment="1" applyProtection="1">
      <alignment horizontal="distributed" vertical="center" justifyLastLine="1"/>
      <protection locked="0"/>
    </xf>
    <xf numFmtId="184" fontId="24" fillId="0" borderId="12" xfId="0" applyNumberFormat="1" applyFont="1" applyBorder="1" applyAlignment="1" applyProtection="1">
      <alignment horizontal="distributed" vertical="center" justifyLastLine="1"/>
      <protection locked="0"/>
    </xf>
    <xf numFmtId="184" fontId="24" fillId="0" borderId="7" xfId="0" applyNumberFormat="1" applyFont="1" applyBorder="1" applyAlignment="1" applyProtection="1">
      <alignment horizontal="distributed" vertical="center" justifyLastLine="1"/>
      <protection locked="0"/>
    </xf>
    <xf numFmtId="184" fontId="24" fillId="0" borderId="8" xfId="0" applyNumberFormat="1" applyFont="1" applyBorder="1" applyAlignment="1" applyProtection="1">
      <alignment horizontal="distributed" vertical="center" justifyLastLine="1"/>
      <protection locked="0"/>
    </xf>
    <xf numFmtId="184" fontId="24" fillId="0" borderId="15" xfId="0" applyNumberFormat="1" applyFont="1" applyBorder="1" applyAlignment="1" applyProtection="1">
      <alignment horizontal="distributed" vertical="center" justifyLastLine="1"/>
      <protection locked="0"/>
    </xf>
    <xf numFmtId="184" fontId="24" fillId="0" borderId="14" xfId="0" applyNumberFormat="1" applyFont="1" applyBorder="1" applyAlignment="1" applyProtection="1">
      <alignment horizontal="distributed" vertical="center" justifyLastLine="1"/>
      <protection locked="0"/>
    </xf>
    <xf numFmtId="184" fontId="24" fillId="0" borderId="3" xfId="0" applyNumberFormat="1" applyFont="1" applyBorder="1" applyAlignment="1" applyProtection="1">
      <alignment horizontal="distributed" vertical="center" justifyLastLine="1"/>
      <protection locked="0"/>
    </xf>
    <xf numFmtId="184" fontId="24" fillId="0" borderId="9" xfId="0" applyNumberFormat="1" applyFont="1" applyBorder="1" applyAlignment="1" applyProtection="1">
      <alignment horizontal="distributed" vertical="center" justifyLastLine="1"/>
      <protection locked="0"/>
    </xf>
    <xf numFmtId="184" fontId="24" fillId="0" borderId="10" xfId="0" applyNumberFormat="1" applyFont="1" applyBorder="1" applyAlignment="1" applyProtection="1">
      <alignment horizontal="distributed" vertical="center" justifyLastLine="1"/>
      <protection locked="0"/>
    </xf>
    <xf numFmtId="184" fontId="24" fillId="0" borderId="13" xfId="0" applyNumberFormat="1" applyFont="1" applyBorder="1" applyAlignment="1" applyProtection="1">
      <alignment horizontal="distributed" vertical="center" justifyLastLine="1"/>
      <protection locked="0"/>
    </xf>
    <xf numFmtId="184" fontId="24" fillId="0" borderId="11" xfId="0" applyNumberFormat="1" applyFont="1" applyBorder="1" applyAlignment="1" applyProtection="1">
      <alignment horizontal="distributed" vertical="center" justifyLastLine="1"/>
      <protection locked="0"/>
    </xf>
    <xf numFmtId="184" fontId="24" fillId="0" borderId="2" xfId="0" applyNumberFormat="1" applyFont="1" applyBorder="1" applyAlignment="1" applyProtection="1">
      <alignment horizontal="distributed" vertical="center" justifyLastLine="1"/>
      <protection locked="0"/>
    </xf>
    <xf numFmtId="0" fontId="8" fillId="0" borderId="198" xfId="0" applyFont="1" applyBorder="1" applyAlignment="1">
      <alignment horizontal="center" vertical="center" shrinkToFit="1"/>
    </xf>
    <xf numFmtId="0" fontId="4" fillId="0" borderId="191" xfId="0" applyFont="1" applyBorder="1" applyAlignment="1">
      <alignment horizontal="center" vertical="center" shrinkToFit="1"/>
    </xf>
    <xf numFmtId="0" fontId="8" fillId="0" borderId="136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183" fontId="33" fillId="0" borderId="202" xfId="0" applyNumberFormat="1" applyFont="1" applyBorder="1" applyAlignment="1" applyProtection="1">
      <alignment horizontal="center" vertical="center" shrinkToFit="1"/>
      <protection locked="0"/>
    </xf>
    <xf numFmtId="183" fontId="33" fillId="0" borderId="203" xfId="0" applyNumberFormat="1" applyFont="1" applyBorder="1" applyAlignment="1" applyProtection="1">
      <alignment horizontal="center" vertical="center" shrinkToFit="1"/>
      <protection locked="0"/>
    </xf>
    <xf numFmtId="0" fontId="24" fillId="0" borderId="342" xfId="0" applyFont="1" applyBorder="1" applyAlignment="1" applyProtection="1">
      <alignment horizontal="center" vertical="center" shrinkToFit="1"/>
      <protection locked="0"/>
    </xf>
    <xf numFmtId="184" fontId="24" fillId="0" borderId="342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342" xfId="0" applyNumberFormat="1" applyFont="1" applyBorder="1" applyAlignment="1" applyProtection="1">
      <alignment horizontal="distributed" vertical="center" justifyLastLine="1"/>
      <protection locked="0"/>
    </xf>
    <xf numFmtId="183" fontId="33" fillId="0" borderId="343" xfId="0" applyNumberFormat="1" applyFont="1" applyBorder="1" applyAlignment="1" applyProtection="1">
      <alignment horizontal="center" vertical="center" shrinkToFit="1"/>
      <protection locked="0"/>
    </xf>
    <xf numFmtId="0" fontId="24" fillId="0" borderId="344" xfId="0" applyFont="1" applyBorder="1" applyAlignment="1" applyProtection="1">
      <alignment horizontal="center" vertical="center" shrinkToFit="1"/>
      <protection locked="0"/>
    </xf>
    <xf numFmtId="184" fontId="24" fillId="0" borderId="344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344" xfId="0" applyNumberFormat="1" applyFont="1" applyBorder="1" applyAlignment="1" applyProtection="1">
      <alignment horizontal="distributed" vertical="center" justifyLastLine="1"/>
      <protection locked="0"/>
    </xf>
    <xf numFmtId="183" fontId="33" fillId="0" borderId="345" xfId="0" applyNumberFormat="1" applyFont="1" applyBorder="1" applyAlignment="1" applyProtection="1">
      <alignment horizontal="center" vertical="center" shrinkToFit="1"/>
      <protection locked="0"/>
    </xf>
    <xf numFmtId="0" fontId="60" fillId="0" borderId="344" xfId="0" applyFont="1" applyBorder="1" applyAlignment="1" applyProtection="1">
      <alignment horizontal="center" vertical="center" shrinkToFit="1"/>
      <protection locked="0"/>
    </xf>
    <xf numFmtId="0" fontId="24" fillId="0" borderId="346" xfId="0" applyFont="1" applyBorder="1" applyAlignment="1" applyProtection="1">
      <alignment horizontal="center" vertical="center" shrinkToFit="1"/>
      <protection locked="0"/>
    </xf>
    <xf numFmtId="184" fontId="24" fillId="0" borderId="346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346" xfId="0" applyNumberFormat="1" applyFont="1" applyBorder="1" applyAlignment="1" applyProtection="1">
      <alignment horizontal="distributed" vertical="center" justifyLastLine="1"/>
      <protection locked="0"/>
    </xf>
    <xf numFmtId="183" fontId="33" fillId="0" borderId="347" xfId="0" applyNumberFormat="1" applyFont="1" applyBorder="1" applyAlignment="1" applyProtection="1">
      <alignment horizontal="center" vertical="center" shrinkToFit="1"/>
      <protection locked="0"/>
    </xf>
    <xf numFmtId="183" fontId="33" fillId="0" borderId="205" xfId="0" applyNumberFormat="1" applyFont="1" applyBorder="1" applyAlignment="1" applyProtection="1">
      <alignment horizontal="center" vertical="center" shrinkToFit="1"/>
      <protection locked="0"/>
    </xf>
    <xf numFmtId="183" fontId="33" fillId="0" borderId="204" xfId="0" applyNumberFormat="1" applyFont="1" applyBorder="1" applyAlignment="1" applyProtection="1">
      <alignment horizontal="center" vertical="center" shrinkToFit="1"/>
      <protection locked="0"/>
    </xf>
    <xf numFmtId="183" fontId="33" fillId="0" borderId="206" xfId="0" applyNumberFormat="1" applyFont="1" applyBorder="1" applyAlignment="1" applyProtection="1">
      <alignment horizontal="center" vertical="center" shrinkToFit="1"/>
      <protection locked="0"/>
    </xf>
    <xf numFmtId="183" fontId="33" fillId="0" borderId="207" xfId="0" applyNumberFormat="1" applyFont="1" applyBorder="1" applyAlignment="1" applyProtection="1">
      <alignment horizontal="center" vertical="center" shrinkToFit="1"/>
      <protection locked="0"/>
    </xf>
    <xf numFmtId="183" fontId="33" fillId="0" borderId="208" xfId="0" applyNumberFormat="1" applyFont="1" applyBorder="1" applyAlignment="1" applyProtection="1">
      <alignment horizontal="center" vertical="center" shrinkToFit="1"/>
      <protection locked="0"/>
    </xf>
    <xf numFmtId="183" fontId="33" fillId="0" borderId="348" xfId="0" applyNumberFormat="1" applyFont="1" applyBorder="1" applyAlignment="1" applyProtection="1">
      <alignment horizontal="center" vertical="center" shrinkToFit="1"/>
      <protection locked="0"/>
    </xf>
    <xf numFmtId="183" fontId="33" fillId="0" borderId="349" xfId="0" applyNumberFormat="1" applyFont="1" applyBorder="1" applyAlignment="1" applyProtection="1">
      <alignment horizontal="center" vertical="center" shrinkToFit="1"/>
      <protection locked="0"/>
    </xf>
    <xf numFmtId="0" fontId="24" fillId="0" borderId="350" xfId="0" applyFont="1" applyBorder="1" applyAlignment="1" applyProtection="1">
      <alignment horizontal="center" vertical="center" shrinkToFit="1"/>
      <protection locked="0"/>
    </xf>
    <xf numFmtId="184" fontId="24" fillId="0" borderId="350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350" xfId="0" applyNumberFormat="1" applyFont="1" applyBorder="1" applyAlignment="1" applyProtection="1">
      <alignment horizontal="distributed" vertical="center" justifyLastLine="1"/>
      <protection locked="0"/>
    </xf>
    <xf numFmtId="0" fontId="24" fillId="0" borderId="351" xfId="0" applyFont="1" applyBorder="1" applyAlignment="1" applyProtection="1">
      <alignment horizontal="center" vertical="center" shrinkToFit="1"/>
      <protection locked="0"/>
    </xf>
    <xf numFmtId="184" fontId="24" fillId="0" borderId="351" xfId="0" applyNumberFormat="1" applyFont="1" applyBorder="1" applyAlignment="1" applyProtection="1">
      <alignment horizontal="distributed" vertical="center" justifyLastLine="1"/>
      <protection locked="0"/>
    </xf>
    <xf numFmtId="181" fontId="24" fillId="0" borderId="351" xfId="0" applyNumberFormat="1" applyFont="1" applyBorder="1" applyAlignment="1" applyProtection="1">
      <alignment horizontal="distributed" vertical="center" justifyLastLine="1"/>
      <protection locked="0"/>
    </xf>
    <xf numFmtId="0" fontId="60" fillId="0" borderId="350" xfId="0" applyFont="1" applyBorder="1" applyAlignment="1" applyProtection="1">
      <alignment horizontal="center" vertical="center" shrinkToFit="1"/>
      <protection locked="0"/>
    </xf>
    <xf numFmtId="0" fontId="62" fillId="9" borderId="0" xfId="0" applyFont="1" applyFill="1" applyAlignment="1">
      <alignment vertical="center"/>
    </xf>
    <xf numFmtId="49" fontId="49" fillId="3" borderId="14" xfId="0" quotePrefix="1" applyNumberFormat="1" applyFont="1" applyFill="1" applyBorder="1" applyAlignment="1">
      <alignment horizontal="center" vertical="center" justifyLastLine="1"/>
    </xf>
    <xf numFmtId="0" fontId="67" fillId="0" borderId="0" xfId="0" applyFont="1" applyAlignment="1">
      <alignment horizontal="justify" vertical="center"/>
    </xf>
    <xf numFmtId="0" fontId="67" fillId="0" borderId="0" xfId="0" applyFont="1" applyAlignment="1">
      <alignment horizontal="left" vertical="center"/>
    </xf>
    <xf numFmtId="0" fontId="1" fillId="0" borderId="0" xfId="4">
      <alignment vertical="center"/>
    </xf>
    <xf numFmtId="0" fontId="23" fillId="0" borderId="352" xfId="4" applyFont="1" applyBorder="1">
      <alignment vertical="center"/>
    </xf>
    <xf numFmtId="0" fontId="69" fillId="0" borderId="0" xfId="4" applyFont="1">
      <alignment vertical="center"/>
    </xf>
    <xf numFmtId="0" fontId="70" fillId="0" borderId="0" xfId="4" applyFont="1">
      <alignment vertical="center"/>
    </xf>
    <xf numFmtId="0" fontId="67" fillId="0" borderId="0" xfId="4" applyFont="1">
      <alignment vertical="center"/>
    </xf>
    <xf numFmtId="0" fontId="71" fillId="0" borderId="353" xfId="4" applyFont="1" applyBorder="1" applyAlignment="1">
      <alignment horizontal="center" vertical="center" shrinkToFit="1"/>
    </xf>
    <xf numFmtId="0" fontId="71" fillId="0" borderId="353" xfId="4" applyFont="1" applyBorder="1" applyAlignment="1">
      <alignment horizontal="distributed" vertical="center" indent="2"/>
    </xf>
    <xf numFmtId="0" fontId="71" fillId="0" borderId="353" xfId="4" applyFont="1" applyBorder="1" applyAlignment="1">
      <alignment horizontal="center" vertical="center"/>
    </xf>
    <xf numFmtId="0" fontId="71" fillId="0" borderId="353" xfId="4" applyFont="1" applyBorder="1" applyAlignment="1">
      <alignment horizontal="distributed" vertical="center" indent="2" shrinkToFit="1"/>
    </xf>
    <xf numFmtId="185" fontId="72" fillId="0" borderId="353" xfId="4" applyNumberFormat="1" applyFont="1" applyBorder="1">
      <alignment vertical="center"/>
    </xf>
    <xf numFmtId="0" fontId="72" fillId="0" borderId="353" xfId="4" applyFont="1" applyBorder="1">
      <alignment vertical="center"/>
    </xf>
    <xf numFmtId="0" fontId="7" fillId="0" borderId="0" xfId="4" applyFont="1">
      <alignment vertical="center"/>
    </xf>
    <xf numFmtId="0" fontId="71" fillId="0" borderId="354" xfId="4" applyFont="1" applyBorder="1" applyAlignment="1">
      <alignment horizontal="distributed" vertical="center" indent="2"/>
    </xf>
    <xf numFmtId="0" fontId="71" fillId="0" borderId="355" xfId="4" applyFont="1" applyBorder="1" applyAlignment="1">
      <alignment horizontal="distributed" vertical="center" indent="2"/>
    </xf>
    <xf numFmtId="0" fontId="7" fillId="0" borderId="358" xfId="4" applyFont="1" applyBorder="1" applyAlignment="1">
      <alignment horizontal="distributed" vertical="center" wrapText="1" indent="1"/>
    </xf>
    <xf numFmtId="186" fontId="7" fillId="0" borderId="359" xfId="4" applyNumberFormat="1" applyFont="1" applyBorder="1" applyAlignment="1">
      <alignment horizontal="right" vertical="center"/>
    </xf>
    <xf numFmtId="0" fontId="74" fillId="0" borderId="0" xfId="4" applyFont="1">
      <alignment vertical="center"/>
    </xf>
    <xf numFmtId="0" fontId="71" fillId="0" borderId="0" xfId="4" applyFont="1">
      <alignment vertical="center"/>
    </xf>
    <xf numFmtId="0" fontId="7" fillId="0" borderId="363" xfId="4" applyFont="1" applyBorder="1" applyAlignment="1">
      <alignment horizontal="distributed" vertical="center" wrapText="1" indent="1"/>
    </xf>
    <xf numFmtId="186" fontId="7" fillId="0" borderId="353" xfId="4" applyNumberFormat="1" applyFont="1" applyBorder="1" applyAlignment="1">
      <alignment horizontal="right" vertical="center"/>
    </xf>
    <xf numFmtId="0" fontId="7" fillId="0" borderId="363" xfId="4" applyFont="1" applyBorder="1" applyAlignment="1">
      <alignment horizontal="distributed" vertical="center" indent="1"/>
    </xf>
    <xf numFmtId="186" fontId="7" fillId="0" borderId="367" xfId="4" applyNumberFormat="1" applyFont="1" applyBorder="1" applyAlignment="1">
      <alignment horizontal="right" vertical="center"/>
    </xf>
    <xf numFmtId="0" fontId="7" fillId="0" borderId="371" xfId="4" applyFont="1" applyBorder="1" applyAlignment="1">
      <alignment horizontal="distributed" vertical="center" indent="1"/>
    </xf>
    <xf numFmtId="186" fontId="7" fillId="0" borderId="372" xfId="4" applyNumberFormat="1" applyFont="1" applyBorder="1" applyAlignment="1">
      <alignment horizontal="right" vertical="center"/>
    </xf>
    <xf numFmtId="0" fontId="75" fillId="0" borderId="0" xfId="4" applyFont="1">
      <alignment vertical="center"/>
    </xf>
    <xf numFmtId="0" fontId="73" fillId="0" borderId="0" xfId="4" applyFont="1">
      <alignment vertical="center"/>
    </xf>
    <xf numFmtId="0" fontId="10" fillId="0" borderId="0" xfId="4" applyFont="1">
      <alignment vertical="center"/>
    </xf>
    <xf numFmtId="0" fontId="77" fillId="0" borderId="0" xfId="5" applyFont="1" applyBorder="1" applyProtection="1">
      <alignment vertical="center"/>
    </xf>
    <xf numFmtId="0" fontId="78" fillId="0" borderId="0" xfId="4" applyFont="1">
      <alignment vertical="center"/>
    </xf>
    <xf numFmtId="187" fontId="10" fillId="0" borderId="0" xfId="4" applyNumberFormat="1" applyFont="1">
      <alignment vertical="center"/>
    </xf>
    <xf numFmtId="0" fontId="73" fillId="0" borderId="353" xfId="4" applyFont="1" applyBorder="1" applyAlignment="1">
      <alignment horizontal="center" vertical="center" shrinkToFit="1"/>
    </xf>
    <xf numFmtId="0" fontId="7" fillId="0" borderId="353" xfId="4" applyFont="1" applyBorder="1">
      <alignment vertical="center"/>
    </xf>
    <xf numFmtId="185" fontId="3" fillId="0" borderId="353" xfId="4" applyNumberFormat="1" applyFont="1" applyBorder="1">
      <alignment vertical="center"/>
    </xf>
    <xf numFmtId="0" fontId="73" fillId="0" borderId="358" xfId="4" applyFont="1" applyBorder="1" applyAlignment="1">
      <alignment horizontal="center" vertical="center" wrapText="1"/>
    </xf>
    <xf numFmtId="187" fontId="72" fillId="0" borderId="367" xfId="4" applyNumberFormat="1" applyFont="1" applyBorder="1">
      <alignment vertical="center"/>
    </xf>
    <xf numFmtId="187" fontId="72" fillId="0" borderId="353" xfId="4" applyNumberFormat="1" applyFont="1" applyBorder="1">
      <alignment vertical="center"/>
    </xf>
    <xf numFmtId="0" fontId="7" fillId="0" borderId="363" xfId="4" applyFont="1" applyBorder="1" applyAlignment="1">
      <alignment horizontal="distributed" vertical="center" indent="2"/>
    </xf>
    <xf numFmtId="187" fontId="7" fillId="0" borderId="353" xfId="4" applyNumberFormat="1" applyFont="1" applyBorder="1">
      <alignment vertical="center"/>
    </xf>
    <xf numFmtId="0" fontId="7" fillId="0" borderId="371" xfId="4" applyFont="1" applyBorder="1">
      <alignment vertical="center"/>
    </xf>
    <xf numFmtId="187" fontId="7" fillId="0" borderId="378" xfId="4" applyNumberFormat="1" applyFont="1" applyBorder="1">
      <alignment vertical="center"/>
    </xf>
    <xf numFmtId="0" fontId="7" fillId="0" borderId="374" xfId="4" applyFont="1" applyBorder="1">
      <alignment vertical="center"/>
    </xf>
    <xf numFmtId="0" fontId="7" fillId="0" borderId="375" xfId="4" applyFont="1" applyBorder="1">
      <alignment vertical="center"/>
    </xf>
    <xf numFmtId="0" fontId="42" fillId="9" borderId="20" xfId="0" applyFont="1" applyFill="1" applyBorder="1" applyAlignment="1">
      <alignment horizontal="distributed" vertical="center" justifyLastLine="1"/>
    </xf>
    <xf numFmtId="0" fontId="42" fillId="9" borderId="123" xfId="0" applyFont="1" applyFill="1" applyBorder="1" applyAlignment="1">
      <alignment horizontal="distributed" vertical="center" justifyLastLine="1"/>
    </xf>
    <xf numFmtId="0" fontId="66" fillId="9" borderId="0" xfId="3" applyFont="1" applyFill="1"/>
    <xf numFmtId="0" fontId="58" fillId="9" borderId="0" xfId="0" applyFont="1" applyFill="1"/>
    <xf numFmtId="0" fontId="46" fillId="9" borderId="0" xfId="0" applyFont="1" applyFill="1" applyAlignment="1">
      <alignment horizontal="left" vertical="center" wrapText="1"/>
    </xf>
    <xf numFmtId="0" fontId="67" fillId="0" borderId="0" xfId="0" applyFont="1" applyAlignment="1">
      <alignment horizontal="left" vertical="center"/>
    </xf>
    <xf numFmtId="0" fontId="29" fillId="0" borderId="266" xfId="0" applyFont="1" applyBorder="1" applyAlignment="1">
      <alignment horizontal="center" vertical="distributed" textRotation="255" justifyLastLine="1"/>
    </xf>
    <xf numFmtId="0" fontId="29" fillId="0" borderId="4" xfId="0" applyFont="1" applyBorder="1" applyAlignment="1">
      <alignment horizontal="center" vertical="distributed" textRotation="255" justifyLastLine="1"/>
    </xf>
    <xf numFmtId="0" fontId="19" fillId="2" borderId="188" xfId="0" applyFont="1" applyFill="1" applyBorder="1" applyAlignment="1">
      <alignment horizontal="distributed" vertical="center" justifyLastLine="1"/>
    </xf>
    <xf numFmtId="0" fontId="19" fillId="2" borderId="257" xfId="0" applyFont="1" applyFill="1" applyBorder="1" applyAlignment="1">
      <alignment horizontal="distributed" vertical="center" justifyLastLine="1"/>
    </xf>
    <xf numFmtId="0" fontId="19" fillId="2" borderId="214" xfId="0" applyFont="1" applyFill="1" applyBorder="1" applyAlignment="1">
      <alignment horizontal="distributed" vertical="center" justifyLastLine="1"/>
    </xf>
    <xf numFmtId="0" fontId="24" fillId="0" borderId="257" xfId="0" applyFont="1" applyBorder="1" applyAlignment="1">
      <alignment horizontal="center" vertical="distributed" textRotation="255" justifyLastLine="1"/>
    </xf>
    <xf numFmtId="0" fontId="24" fillId="0" borderId="267" xfId="0" applyFont="1" applyBorder="1" applyAlignment="1">
      <alignment horizontal="center" vertical="distributed" textRotation="255" justifyLastLine="1"/>
    </xf>
    <xf numFmtId="0" fontId="24" fillId="0" borderId="266" xfId="0" applyFont="1" applyBorder="1" applyAlignment="1">
      <alignment horizontal="center" vertical="distributed" textRotation="255" justifyLastLine="1"/>
    </xf>
    <xf numFmtId="176" fontId="25" fillId="0" borderId="156" xfId="0" applyNumberFormat="1" applyFont="1" applyBorder="1" applyAlignment="1">
      <alignment horizontal="distributed" vertical="center" justifyLastLine="1"/>
    </xf>
    <xf numFmtId="176" fontId="25" fillId="0" borderId="223" xfId="0" applyNumberFormat="1" applyFont="1" applyBorder="1" applyAlignment="1">
      <alignment horizontal="distributed" vertical="center" justifyLastLine="1"/>
    </xf>
    <xf numFmtId="176" fontId="25" fillId="0" borderId="19" xfId="0" applyNumberFormat="1" applyFont="1" applyBorder="1" applyAlignment="1">
      <alignment horizontal="distributed" vertical="center" justifyLastLine="1"/>
    </xf>
    <xf numFmtId="176" fontId="25" fillId="0" borderId="259" xfId="0" applyNumberFormat="1" applyFont="1" applyBorder="1" applyAlignment="1">
      <alignment horizontal="distributed" vertical="center" justifyLastLine="1"/>
    </xf>
    <xf numFmtId="176" fontId="25" fillId="0" borderId="232" xfId="0" applyNumberFormat="1" applyFont="1" applyBorder="1" applyAlignment="1">
      <alignment horizontal="distributed" vertical="center" justifyLastLine="1"/>
    </xf>
    <xf numFmtId="176" fontId="25" fillId="0" borderId="233" xfId="0" applyNumberFormat="1" applyFont="1" applyBorder="1" applyAlignment="1">
      <alignment horizontal="distributed" vertical="center" justifyLastLine="1"/>
    </xf>
    <xf numFmtId="176" fontId="25" fillId="0" borderId="27" xfId="0" applyNumberFormat="1" applyFont="1" applyBorder="1" applyAlignment="1">
      <alignment horizontal="distributed" vertical="center" justifyLastLine="1"/>
    </xf>
    <xf numFmtId="176" fontId="25" fillId="0" borderId="262" xfId="0" applyNumberFormat="1" applyFont="1" applyBorder="1" applyAlignment="1">
      <alignment horizontal="distributed" vertical="center" justifyLastLine="1"/>
    </xf>
    <xf numFmtId="0" fontId="19" fillId="2" borderId="156" xfId="0" applyFont="1" applyFill="1" applyBorder="1" applyAlignment="1">
      <alignment horizontal="distributed" vertical="center" justifyLastLine="1"/>
    </xf>
    <xf numFmtId="0" fontId="19" fillId="2" borderId="71" xfId="0" applyFont="1" applyFill="1" applyBorder="1" applyAlignment="1">
      <alignment horizontal="distributed" vertical="center" justifyLastLine="1"/>
    </xf>
    <xf numFmtId="0" fontId="19" fillId="2" borderId="66" xfId="0" applyFont="1" applyFill="1" applyBorder="1" applyAlignment="1">
      <alignment horizontal="distributed" vertical="center" justifyLastLine="1"/>
    </xf>
    <xf numFmtId="0" fontId="19" fillId="2" borderId="27" xfId="0" applyFont="1" applyFill="1" applyBorder="1" applyAlignment="1">
      <alignment horizontal="distributed" vertical="center" justifyLastLine="1"/>
    </xf>
    <xf numFmtId="0" fontId="19" fillId="2" borderId="1" xfId="0" applyFont="1" applyFill="1" applyBorder="1" applyAlignment="1">
      <alignment horizontal="distributed" vertical="center" justifyLastLine="1"/>
    </xf>
    <xf numFmtId="0" fontId="19" fillId="2" borderId="38" xfId="0" applyFont="1" applyFill="1" applyBorder="1" applyAlignment="1">
      <alignment horizontal="distributed" vertical="center" justifyLastLine="1"/>
    </xf>
    <xf numFmtId="177" fontId="25" fillId="0" borderId="232" xfId="0" applyNumberFormat="1" applyFont="1" applyBorder="1" applyAlignment="1">
      <alignment horizontal="distributed" vertical="center" justifyLastLine="1"/>
    </xf>
    <xf numFmtId="177" fontId="25" fillId="0" borderId="233" xfId="0" applyNumberFormat="1" applyFont="1" applyBorder="1" applyAlignment="1">
      <alignment horizontal="distributed" vertical="center" justifyLastLine="1"/>
    </xf>
    <xf numFmtId="177" fontId="25" fillId="0" borderId="143" xfId="0" applyNumberFormat="1" applyFont="1" applyBorder="1" applyAlignment="1">
      <alignment horizontal="distributed" vertical="center" justifyLastLine="1"/>
    </xf>
    <xf numFmtId="177" fontId="25" fillId="0" borderId="194" xfId="0" applyNumberFormat="1" applyFont="1" applyBorder="1" applyAlignment="1">
      <alignment horizontal="distributed" vertical="center" justifyLastLine="1"/>
    </xf>
    <xf numFmtId="177" fontId="25" fillId="0" borderId="150" xfId="0" applyNumberFormat="1" applyFont="1" applyBorder="1" applyAlignment="1">
      <alignment horizontal="distributed" vertical="center" justifyLastLine="1"/>
    </xf>
    <xf numFmtId="177" fontId="25" fillId="0" borderId="260" xfId="0" applyNumberFormat="1" applyFont="1" applyBorder="1" applyAlignment="1">
      <alignment horizontal="distributed" vertical="center" justifyLastLine="1"/>
    </xf>
    <xf numFmtId="0" fontId="53" fillId="3" borderId="22" xfId="0" applyFont="1" applyFill="1" applyBorder="1" applyAlignment="1">
      <alignment horizontal="distributed" vertical="center" justifyLastLine="1"/>
    </xf>
    <xf numFmtId="0" fontId="0" fillId="0" borderId="189" xfId="0" applyBorder="1" applyAlignment="1">
      <alignment horizontal="distributed"/>
    </xf>
    <xf numFmtId="0" fontId="28" fillId="2" borderId="156" xfId="0" applyFont="1" applyFill="1" applyBorder="1" applyAlignment="1">
      <alignment horizontal="distributed" vertical="center" justifyLastLine="1"/>
    </xf>
    <xf numFmtId="0" fontId="28" fillId="2" borderId="66" xfId="0" applyFont="1" applyFill="1" applyBorder="1" applyAlignment="1">
      <alignment horizontal="distributed" vertical="center" justifyLastLine="1"/>
    </xf>
    <xf numFmtId="176" fontId="25" fillId="0" borderId="143" xfId="0" applyNumberFormat="1" applyFont="1" applyBorder="1" applyAlignment="1" applyProtection="1">
      <alignment horizontal="distributed" vertical="center" justifyLastLine="1"/>
      <protection locked="0"/>
    </xf>
    <xf numFmtId="176" fontId="25" fillId="0" borderId="55" xfId="0" applyNumberFormat="1" applyFont="1" applyBorder="1" applyAlignment="1" applyProtection="1">
      <alignment horizontal="distributed" vertical="center" justifyLastLine="1"/>
      <protection locked="0"/>
    </xf>
    <xf numFmtId="178" fontId="53" fillId="3" borderId="22" xfId="0" quotePrefix="1" applyNumberFormat="1" applyFont="1" applyFill="1" applyBorder="1" applyAlignment="1">
      <alignment horizontal="center" vertical="center" justifyLastLine="1"/>
    </xf>
    <xf numFmtId="178" fontId="53" fillId="3" borderId="189" xfId="0" quotePrefix="1" applyNumberFormat="1" applyFont="1" applyFill="1" applyBorder="1" applyAlignment="1">
      <alignment horizontal="center" vertical="center" justifyLastLine="1"/>
    </xf>
    <xf numFmtId="0" fontId="19" fillId="2" borderId="20" xfId="0" applyFont="1" applyFill="1" applyBorder="1" applyAlignment="1">
      <alignment horizontal="distributed" vertical="center" justifyLastLine="1"/>
    </xf>
    <xf numFmtId="0" fontId="19" fillId="2" borderId="122" xfId="0" applyFont="1" applyFill="1" applyBorder="1" applyAlignment="1">
      <alignment horizontal="distributed" vertical="center" justifyLastLine="1"/>
    </xf>
    <xf numFmtId="0" fontId="19" fillId="2" borderId="123" xfId="0" applyFont="1" applyFill="1" applyBorder="1" applyAlignment="1">
      <alignment horizontal="distributed" vertical="center" justifyLastLine="1"/>
    </xf>
    <xf numFmtId="176" fontId="25" fillId="0" borderId="3" xfId="0" applyNumberFormat="1" applyFont="1" applyBorder="1" applyAlignment="1" applyProtection="1">
      <alignment horizontal="center" vertical="center" justifyLastLine="1"/>
      <protection locked="0"/>
    </xf>
    <xf numFmtId="176" fontId="25" fillId="0" borderId="133" xfId="0" applyNumberFormat="1" applyFont="1" applyBorder="1" applyAlignment="1" applyProtection="1">
      <alignment horizontal="center" vertical="center" justifyLastLine="1"/>
      <protection locked="0"/>
    </xf>
    <xf numFmtId="176" fontId="49" fillId="3" borderId="15" xfId="0" applyNumberFormat="1" applyFont="1" applyFill="1" applyBorder="1" applyAlignment="1">
      <alignment horizontal="center" vertical="center" justifyLastLine="1"/>
    </xf>
    <xf numFmtId="176" fontId="49" fillId="3" borderId="12" xfId="0" applyNumberFormat="1" applyFont="1" applyFill="1" applyBorder="1" applyAlignment="1">
      <alignment horizontal="center" vertical="center" justifyLastLine="1"/>
    </xf>
    <xf numFmtId="0" fontId="19" fillId="2" borderId="314" xfId="0" applyFont="1" applyFill="1" applyBorder="1" applyAlignment="1">
      <alignment horizontal="center" vertical="center" justifyLastLine="1"/>
    </xf>
    <xf numFmtId="0" fontId="19" fillId="2" borderId="133" xfId="0" applyFont="1" applyFill="1" applyBorder="1" applyAlignment="1">
      <alignment horizontal="center" vertical="center" justifyLastLine="1"/>
    </xf>
    <xf numFmtId="0" fontId="33" fillId="0" borderId="251" xfId="0" applyFont="1" applyBorder="1" applyAlignment="1">
      <alignment horizontal="distributed" vertical="center" justifyLastLine="1"/>
    </xf>
    <xf numFmtId="0" fontId="33" fillId="0" borderId="35" xfId="0" applyFont="1" applyBorder="1" applyAlignment="1">
      <alignment horizontal="distributed" vertical="center" justifyLastLine="1"/>
    </xf>
    <xf numFmtId="0" fontId="33" fillId="0" borderId="172" xfId="0" applyFont="1" applyBorder="1" applyAlignment="1">
      <alignment horizontal="distributed" vertical="center" justifyLastLine="1"/>
    </xf>
    <xf numFmtId="0" fontId="33" fillId="0" borderId="28" xfId="0" applyFont="1" applyBorder="1" applyAlignment="1">
      <alignment horizontal="distributed" vertical="center" justifyLastLine="1"/>
    </xf>
    <xf numFmtId="0" fontId="40" fillId="0" borderId="248" xfId="0" applyFont="1" applyBorder="1" applyAlignment="1">
      <alignment horizontal="distributed" vertical="center" justifyLastLine="1"/>
    </xf>
    <xf numFmtId="0" fontId="40" fillId="0" borderId="38" xfId="0" applyFont="1" applyBorder="1" applyAlignment="1">
      <alignment horizontal="distributed" vertical="center" justifyLastLine="1"/>
    </xf>
    <xf numFmtId="0" fontId="49" fillId="3" borderId="258" xfId="0" applyFont="1" applyFill="1" applyBorder="1" applyAlignment="1">
      <alignment horizontal="center" vertical="center" justifyLastLine="1"/>
    </xf>
    <xf numFmtId="0" fontId="49" fillId="3" borderId="257" xfId="0" applyFont="1" applyFill="1" applyBorder="1" applyAlignment="1">
      <alignment horizontal="center" vertical="center" justifyLastLine="1"/>
    </xf>
    <xf numFmtId="0" fontId="49" fillId="3" borderId="4" xfId="0" applyFont="1" applyFill="1" applyBorder="1" applyAlignment="1">
      <alignment horizontal="center" vertical="center" justifyLastLine="1"/>
    </xf>
    <xf numFmtId="0" fontId="24" fillId="0" borderId="264" xfId="0" applyFont="1" applyBorder="1" applyAlignment="1">
      <alignment horizontal="center" vertical="center" justifyLastLine="1"/>
    </xf>
    <xf numFmtId="0" fontId="24" fillId="0" borderId="265" xfId="0" applyFont="1" applyBorder="1" applyAlignment="1">
      <alignment horizontal="center" vertical="center" justifyLastLine="1"/>
    </xf>
    <xf numFmtId="0" fontId="16" fillId="0" borderId="258" xfId="0" applyFont="1" applyBorder="1" applyAlignment="1">
      <alignment horizontal="center" vertical="distributed" textRotation="255" justifyLastLine="1"/>
    </xf>
    <xf numFmtId="0" fontId="16" fillId="0" borderId="257" xfId="0" applyFont="1" applyBorder="1" applyAlignment="1">
      <alignment horizontal="center" vertical="distributed" textRotation="255" justifyLastLine="1"/>
    </xf>
    <xf numFmtId="0" fontId="16" fillId="0" borderId="4" xfId="0" applyFont="1" applyBorder="1" applyAlignment="1">
      <alignment horizontal="center" vertical="distributed" textRotation="255" justifyLastLine="1"/>
    </xf>
    <xf numFmtId="176" fontId="25" fillId="0" borderId="150" xfId="0" applyNumberFormat="1" applyFont="1" applyBorder="1" applyAlignment="1">
      <alignment horizontal="distributed" vertical="center" justifyLastLine="1"/>
    </xf>
    <xf numFmtId="176" fontId="25" fillId="0" borderId="260" xfId="0" applyNumberFormat="1" applyFont="1" applyBorder="1" applyAlignment="1">
      <alignment horizontal="distributed" vertical="center" justifyLastLine="1"/>
    </xf>
    <xf numFmtId="0" fontId="19" fillId="2" borderId="215" xfId="0" applyFont="1" applyFill="1" applyBorder="1" applyAlignment="1">
      <alignment horizontal="distributed" vertical="center" justifyLastLine="1"/>
    </xf>
    <xf numFmtId="0" fontId="19" fillId="2" borderId="25" xfId="0" applyFont="1" applyFill="1" applyBorder="1" applyAlignment="1">
      <alignment horizontal="distributed" vertical="center" justifyLastLine="1"/>
    </xf>
    <xf numFmtId="176" fontId="25" fillId="0" borderId="255" xfId="0" applyNumberFormat="1" applyFont="1" applyBorder="1" applyAlignment="1">
      <alignment horizontal="distributed" vertical="center" justifyLastLine="1"/>
    </xf>
    <xf numFmtId="176" fontId="25" fillId="0" borderId="263" xfId="0" applyNumberFormat="1" applyFont="1" applyBorder="1" applyAlignment="1">
      <alignment horizontal="distributed" vertical="center" justifyLastLine="1"/>
    </xf>
    <xf numFmtId="176" fontId="25" fillId="0" borderId="143" xfId="0" applyNumberFormat="1" applyFont="1" applyBorder="1" applyAlignment="1">
      <alignment horizontal="distributed" vertical="center" justifyLastLine="1"/>
    </xf>
    <xf numFmtId="176" fontId="25" fillId="0" borderId="194" xfId="0" applyNumberFormat="1" applyFont="1" applyBorder="1" applyAlignment="1">
      <alignment horizontal="distributed" vertical="center" justifyLastLine="1"/>
    </xf>
    <xf numFmtId="176" fontId="25" fillId="0" borderId="263" xfId="0" quotePrefix="1" applyNumberFormat="1" applyFont="1" applyBorder="1" applyAlignment="1">
      <alignment horizontal="distributed" vertical="center" justifyLastLine="1"/>
    </xf>
    <xf numFmtId="176" fontId="25" fillId="0" borderId="19" xfId="0" quotePrefix="1" applyNumberFormat="1" applyFont="1" applyBorder="1" applyAlignment="1">
      <alignment horizontal="distributed" vertical="center" justifyLastLine="1"/>
    </xf>
    <xf numFmtId="176" fontId="25" fillId="0" borderId="259" xfId="0" quotePrefix="1" applyNumberFormat="1" applyFont="1" applyBorder="1" applyAlignment="1">
      <alignment horizontal="distributed" vertical="center" justifyLastLine="1"/>
    </xf>
    <xf numFmtId="0" fontId="19" fillId="2" borderId="57" xfId="0" applyFont="1" applyFill="1" applyBorder="1" applyAlignment="1">
      <alignment horizontal="distributed" vertical="center" justifyLastLine="1"/>
    </xf>
    <xf numFmtId="0" fontId="19" fillId="2" borderId="88" xfId="0" applyFont="1" applyFill="1" applyBorder="1" applyAlignment="1">
      <alignment horizontal="distributed" vertical="center" justifyLastLine="1"/>
    </xf>
    <xf numFmtId="0" fontId="19" fillId="2" borderId="29" xfId="0" applyFont="1" applyFill="1" applyBorder="1" applyAlignment="1">
      <alignment horizontal="distributed" vertical="center" justifyLastLine="1"/>
    </xf>
    <xf numFmtId="0" fontId="19" fillId="2" borderId="17" xfId="0" applyFont="1" applyFill="1" applyBorder="1" applyAlignment="1">
      <alignment horizontal="distributed" vertical="center" justifyLastLine="1"/>
    </xf>
    <xf numFmtId="176" fontId="27" fillId="0" borderId="55" xfId="0" applyNumberFormat="1" applyFont="1" applyBorder="1" applyAlignment="1" applyProtection="1">
      <alignment horizontal="center" vertical="center" shrinkToFit="1"/>
      <protection locked="0"/>
    </xf>
    <xf numFmtId="176" fontId="27" fillId="0" borderId="28" xfId="0" quotePrefix="1" applyNumberFormat="1" applyFont="1" applyBorder="1" applyAlignment="1" applyProtection="1">
      <alignment horizontal="center" vertical="center" shrinkToFit="1"/>
      <protection locked="0"/>
    </xf>
    <xf numFmtId="0" fontId="53" fillId="3" borderId="249" xfId="0" applyFont="1" applyFill="1" applyBorder="1" applyAlignment="1">
      <alignment horizontal="distributed" vertical="center" justifyLastLine="1"/>
    </xf>
    <xf numFmtId="0" fontId="53" fillId="3" borderId="11" xfId="0" applyFont="1" applyFill="1" applyBorder="1" applyAlignment="1">
      <alignment horizontal="distributed" vertical="center" justifyLastLine="1"/>
    </xf>
    <xf numFmtId="176" fontId="25" fillId="0" borderId="57" xfId="0" applyNumberFormat="1" applyFont="1" applyBorder="1" applyAlignment="1" applyProtection="1">
      <alignment horizontal="center" vertical="center" shrinkToFit="1"/>
      <protection locked="0"/>
    </xf>
    <xf numFmtId="176" fontId="25" fillId="0" borderId="88" xfId="0" quotePrefix="1" applyNumberFormat="1" applyFont="1" applyBorder="1" applyAlignment="1" applyProtection="1">
      <alignment horizontal="center" vertical="center" shrinkToFit="1"/>
      <protection locked="0"/>
    </xf>
    <xf numFmtId="176" fontId="53" fillId="3" borderId="27" xfId="0" applyNumberFormat="1" applyFont="1" applyFill="1" applyBorder="1" applyAlignment="1">
      <alignment horizontal="distributed" vertical="center" justifyLastLine="1"/>
    </xf>
    <xf numFmtId="176" fontId="53" fillId="3" borderId="38" xfId="0" quotePrefix="1" applyNumberFormat="1" applyFont="1" applyFill="1" applyBorder="1" applyAlignment="1">
      <alignment horizontal="distributed" vertical="center" justifyLastLine="1"/>
    </xf>
    <xf numFmtId="0" fontId="55" fillId="3" borderId="255" xfId="0" applyFont="1" applyFill="1" applyBorder="1" applyAlignment="1">
      <alignment horizontal="center" vertical="center" shrinkToFit="1"/>
    </xf>
    <xf numFmtId="0" fontId="55" fillId="3" borderId="30" xfId="0" applyFont="1" applyFill="1" applyBorder="1" applyAlignment="1">
      <alignment horizontal="center" vertical="center" shrinkToFit="1"/>
    </xf>
    <xf numFmtId="0" fontId="40" fillId="3" borderId="248" xfId="0" applyFont="1" applyFill="1" applyBorder="1" applyAlignment="1">
      <alignment horizontal="distributed" vertical="center" justifyLastLine="1"/>
    </xf>
    <xf numFmtId="0" fontId="40" fillId="3" borderId="38" xfId="0" applyFont="1" applyFill="1" applyBorder="1" applyAlignment="1">
      <alignment horizontal="distributed" vertical="center" justifyLastLine="1"/>
    </xf>
    <xf numFmtId="0" fontId="45" fillId="2" borderId="156" xfId="0" applyFont="1" applyFill="1" applyBorder="1" applyAlignment="1">
      <alignment horizontal="distributed" vertical="center" justifyLastLine="1" shrinkToFit="1"/>
    </xf>
    <xf numFmtId="0" fontId="2" fillId="0" borderId="252" xfId="0" applyFont="1" applyBorder="1" applyAlignment="1">
      <alignment horizontal="distributed" vertical="center" justifyLastLine="1" shrinkToFit="1"/>
    </xf>
    <xf numFmtId="0" fontId="19" fillId="2" borderId="9" xfId="0" applyFont="1" applyFill="1" applyBorder="1" applyAlignment="1">
      <alignment horizontal="distributed" vertical="center" justifyLastLine="1"/>
    </xf>
    <xf numFmtId="0" fontId="19" fillId="2" borderId="2" xfId="0" applyFont="1" applyFill="1" applyBorder="1" applyAlignment="1">
      <alignment horizontal="distributed" vertical="center" justifyLastLine="1"/>
    </xf>
    <xf numFmtId="0" fontId="25" fillId="0" borderId="243" xfId="0" applyFont="1" applyBorder="1" applyAlignment="1">
      <alignment horizontal="center" vertical="center" justifyLastLine="1"/>
    </xf>
    <xf numFmtId="0" fontId="25" fillId="0" borderId="244" xfId="0" applyFont="1" applyBorder="1" applyAlignment="1">
      <alignment horizontal="center" vertical="center" justifyLastLine="1"/>
    </xf>
    <xf numFmtId="0" fontId="25" fillId="0" borderId="245" xfId="0" applyFont="1" applyBorder="1" applyAlignment="1">
      <alignment horizontal="center" vertical="center" justifyLastLine="1"/>
    </xf>
    <xf numFmtId="0" fontId="25" fillId="0" borderId="246" xfId="0" applyFont="1" applyBorder="1" applyAlignment="1">
      <alignment horizontal="center" vertical="center" justifyLastLine="1"/>
    </xf>
    <xf numFmtId="0" fontId="0" fillId="0" borderId="6" xfId="0" applyBorder="1"/>
    <xf numFmtId="0" fontId="25" fillId="0" borderId="253" xfId="0" quotePrefix="1" applyFont="1" applyBorder="1" applyAlignment="1">
      <alignment horizontal="center" vertical="center" justifyLastLine="1"/>
    </xf>
    <xf numFmtId="0" fontId="25" fillId="0" borderId="222" xfId="0" quotePrefix="1" applyFont="1" applyBorder="1" applyAlignment="1">
      <alignment horizontal="center" vertical="center" justifyLastLine="1"/>
    </xf>
    <xf numFmtId="0" fontId="25" fillId="0" borderId="221" xfId="0" quotePrefix="1" applyFont="1" applyBorder="1" applyAlignment="1">
      <alignment horizontal="center" vertical="center" justifyLastLine="1"/>
    </xf>
    <xf numFmtId="0" fontId="0" fillId="0" borderId="25" xfId="0" applyBorder="1"/>
    <xf numFmtId="0" fontId="0" fillId="0" borderId="23" xfId="0" applyBorder="1"/>
    <xf numFmtId="0" fontId="19" fillId="2" borderId="21" xfId="0" applyFont="1" applyFill="1" applyBorder="1" applyAlignment="1">
      <alignment horizontal="distributed" vertical="center" justifyLastLine="1"/>
    </xf>
    <xf numFmtId="0" fontId="19" fillId="2" borderId="254" xfId="0" applyFont="1" applyFill="1" applyBorder="1" applyAlignment="1">
      <alignment horizontal="distributed" vertical="center" justifyLastLine="1"/>
    </xf>
    <xf numFmtId="176" fontId="53" fillId="3" borderId="255" xfId="0" applyNumberFormat="1" applyFont="1" applyFill="1" applyBorder="1" applyAlignment="1">
      <alignment horizontal="distributed" vertical="center" justifyLastLine="1"/>
    </xf>
    <xf numFmtId="176" fontId="53" fillId="3" borderId="55" xfId="0" quotePrefix="1" applyNumberFormat="1" applyFont="1" applyFill="1" applyBorder="1" applyAlignment="1">
      <alignment horizontal="distributed" vertical="center" justifyLastLine="1"/>
    </xf>
    <xf numFmtId="0" fontId="19" fillId="2" borderId="19" xfId="0" applyFont="1" applyFill="1" applyBorder="1" applyAlignment="1">
      <alignment horizontal="distributed" vertical="center" justifyLastLine="1"/>
    </xf>
    <xf numFmtId="0" fontId="33" fillId="3" borderId="247" xfId="0" applyFont="1" applyFill="1" applyBorder="1" applyAlignment="1">
      <alignment horizontal="distributed" vertical="center" justifyLastLine="1"/>
    </xf>
    <xf numFmtId="0" fontId="33" fillId="3" borderId="30" xfId="0" applyFont="1" applyFill="1" applyBorder="1" applyAlignment="1">
      <alignment horizontal="distributed" vertical="center" justifyLastLine="1"/>
    </xf>
    <xf numFmtId="0" fontId="33" fillId="3" borderId="172" xfId="0" applyFont="1" applyFill="1" applyBorder="1" applyAlignment="1">
      <alignment horizontal="distributed" vertical="center" justifyLastLine="1"/>
    </xf>
    <xf numFmtId="0" fontId="33" fillId="3" borderId="28" xfId="0" applyFont="1" applyFill="1" applyBorder="1" applyAlignment="1">
      <alignment horizontal="distributed" vertical="center" justifyLastLine="1"/>
    </xf>
    <xf numFmtId="0" fontId="24" fillId="0" borderId="6" xfId="0" applyFont="1" applyBorder="1" applyAlignment="1" applyProtection="1">
      <alignment horizontal="center" vertical="center" justifyLastLine="1"/>
      <protection locked="0"/>
    </xf>
    <xf numFmtId="0" fontId="24" fillId="0" borderId="11" xfId="0" applyFont="1" applyBorder="1" applyAlignment="1" applyProtection="1">
      <alignment horizontal="center" vertical="center" justifyLastLine="1"/>
      <protection locked="0"/>
    </xf>
    <xf numFmtId="0" fontId="19" fillId="2" borderId="6" xfId="0" applyFont="1" applyFill="1" applyBorder="1" applyAlignment="1">
      <alignment horizontal="distributed" vertical="center" justifyLastLine="1"/>
    </xf>
    <xf numFmtId="0" fontId="24" fillId="0" borderId="6" xfId="0" applyFont="1" applyBorder="1" applyAlignment="1" applyProtection="1">
      <alignment horizontal="center" vertical="center" shrinkToFit="1"/>
      <protection locked="0"/>
    </xf>
    <xf numFmtId="0" fontId="24" fillId="0" borderId="11" xfId="0" applyFont="1" applyBorder="1" applyAlignment="1" applyProtection="1">
      <alignment horizontal="center" vertical="center" shrinkToFit="1"/>
      <protection locked="0"/>
    </xf>
    <xf numFmtId="0" fontId="53" fillId="3" borderId="249" xfId="0" applyFont="1" applyFill="1" applyBorder="1" applyAlignment="1">
      <alignment horizontal="center" vertical="center" justifyLastLine="1"/>
    </xf>
    <xf numFmtId="0" fontId="53" fillId="3" borderId="11" xfId="0" applyFont="1" applyFill="1" applyBorder="1" applyAlignment="1">
      <alignment horizontal="center" vertical="center" justifyLastLine="1"/>
    </xf>
    <xf numFmtId="176" fontId="25" fillId="0" borderId="19" xfId="0" quotePrefix="1" applyNumberFormat="1" applyFont="1" applyBorder="1" applyAlignment="1" applyProtection="1">
      <alignment horizontal="center" vertical="center" justifyLastLine="1"/>
      <protection locked="0"/>
    </xf>
    <xf numFmtId="176" fontId="25" fillId="0" borderId="64" xfId="0" quotePrefix="1" applyNumberFormat="1" applyFont="1" applyBorder="1" applyAlignment="1" applyProtection="1">
      <alignment horizontal="center" vertical="center" justifyLastLine="1"/>
      <protection locked="0"/>
    </xf>
    <xf numFmtId="176" fontId="25" fillId="0" borderId="256" xfId="0" quotePrefix="1" applyNumberFormat="1" applyFont="1" applyBorder="1" applyAlignment="1" applyProtection="1">
      <alignment horizontal="center" vertical="center" justifyLastLine="1"/>
      <protection locked="0"/>
    </xf>
    <xf numFmtId="176" fontId="25" fillId="0" borderId="261" xfId="0" quotePrefix="1" applyNumberFormat="1" applyFont="1" applyBorder="1" applyAlignment="1" applyProtection="1">
      <alignment horizontal="center" vertical="center" justifyLastLine="1"/>
      <protection locked="0"/>
    </xf>
    <xf numFmtId="176" fontId="16" fillId="0" borderId="143" xfId="0" applyNumberFormat="1" applyFont="1" applyBorder="1" applyAlignment="1" applyProtection="1">
      <alignment horizontal="center" vertical="center"/>
      <protection locked="0"/>
    </xf>
    <xf numFmtId="176" fontId="16" fillId="0" borderId="194" xfId="0" applyNumberFormat="1" applyFont="1" applyBorder="1" applyAlignment="1" applyProtection="1">
      <alignment horizontal="center" vertical="center"/>
      <protection locked="0"/>
    </xf>
    <xf numFmtId="176" fontId="16" fillId="0" borderId="55" xfId="0" applyNumberFormat="1" applyFont="1" applyBorder="1" applyAlignment="1" applyProtection="1">
      <alignment horizontal="center" vertical="center"/>
      <protection locked="0"/>
    </xf>
    <xf numFmtId="176" fontId="16" fillId="0" borderId="131" xfId="0" applyNumberFormat="1" applyFont="1" applyBorder="1" applyAlignment="1" applyProtection="1">
      <alignment horizontal="center" vertical="center"/>
      <protection locked="0"/>
    </xf>
    <xf numFmtId="176" fontId="25" fillId="0" borderId="47" xfId="0" applyNumberFormat="1" applyFont="1" applyBorder="1" applyAlignment="1" applyProtection="1">
      <alignment horizontal="center" vertical="center" justifyLastLine="1"/>
      <protection locked="0"/>
    </xf>
    <xf numFmtId="176" fontId="25" fillId="0" borderId="45" xfId="0" applyNumberFormat="1" applyFont="1" applyBorder="1" applyAlignment="1" applyProtection="1">
      <alignment horizontal="center" vertical="center" justifyLastLine="1"/>
      <protection locked="0"/>
    </xf>
    <xf numFmtId="176" fontId="25" fillId="0" borderId="224" xfId="0" applyNumberFormat="1" applyFont="1" applyBorder="1" applyAlignment="1">
      <alignment horizontal="center" vertical="center" justifyLastLine="1"/>
    </xf>
    <xf numFmtId="176" fontId="25" fillId="0" borderId="225" xfId="0" applyNumberFormat="1" applyFont="1" applyBorder="1" applyAlignment="1">
      <alignment horizontal="center" vertical="center" justifyLastLine="1"/>
    </xf>
    <xf numFmtId="176" fontId="25" fillId="0" borderId="226" xfId="0" applyNumberFormat="1" applyFont="1" applyBorder="1" applyAlignment="1">
      <alignment horizontal="center" vertical="center" justifyLastLine="1"/>
    </xf>
    <xf numFmtId="176" fontId="25" fillId="0" borderId="227" xfId="0" applyNumberFormat="1" applyFont="1" applyBorder="1" applyAlignment="1">
      <alignment horizontal="center" vertical="center" justifyLastLine="1"/>
    </xf>
    <xf numFmtId="176" fontId="25" fillId="0" borderId="228" xfId="0" applyNumberFormat="1" applyFont="1" applyBorder="1" applyAlignment="1">
      <alignment horizontal="center" vertical="center" justifyLastLine="1"/>
    </xf>
    <xf numFmtId="176" fontId="25" fillId="0" borderId="229" xfId="0" applyNumberFormat="1" applyFont="1" applyBorder="1" applyAlignment="1">
      <alignment horizontal="center" vertical="center" justifyLastLine="1"/>
    </xf>
    <xf numFmtId="176" fontId="25" fillId="0" borderId="230" xfId="0" applyNumberFormat="1" applyFont="1" applyBorder="1" applyAlignment="1">
      <alignment horizontal="center" vertical="center" justifyLastLine="1"/>
    </xf>
    <xf numFmtId="176" fontId="25" fillId="0" borderId="231" xfId="0" applyNumberFormat="1" applyFont="1" applyBorder="1" applyAlignment="1">
      <alignment horizontal="center" vertical="center" justifyLastLine="1"/>
    </xf>
    <xf numFmtId="176" fontId="25" fillId="0" borderId="19" xfId="0" applyNumberFormat="1" applyFont="1" applyBorder="1" applyAlignment="1" applyProtection="1">
      <alignment horizontal="center" vertical="center" justifyLastLine="1"/>
      <protection locked="0"/>
    </xf>
    <xf numFmtId="176" fontId="25" fillId="0" borderId="64" xfId="0" applyNumberFormat="1" applyFont="1" applyBorder="1" applyAlignment="1" applyProtection="1">
      <alignment horizontal="center" vertical="center" justifyLastLine="1"/>
      <protection locked="0"/>
    </xf>
    <xf numFmtId="176" fontId="25" fillId="0" borderId="156" xfId="0" applyNumberFormat="1" applyFont="1" applyBorder="1" applyAlignment="1">
      <alignment horizontal="center" vertical="center" justifyLastLine="1"/>
    </xf>
    <xf numFmtId="176" fontId="25" fillId="0" borderId="223" xfId="0" applyNumberFormat="1" applyFont="1" applyBorder="1" applyAlignment="1">
      <alignment horizontal="center" vertical="center" justifyLastLine="1"/>
    </xf>
    <xf numFmtId="176" fontId="25" fillId="0" borderId="232" xfId="0" applyNumberFormat="1" applyFont="1" applyBorder="1" applyAlignment="1">
      <alignment horizontal="center" vertical="center" justifyLastLine="1"/>
    </xf>
    <xf numFmtId="176" fontId="25" fillId="0" borderId="233" xfId="0" applyNumberFormat="1" applyFont="1" applyBorder="1" applyAlignment="1">
      <alignment horizontal="center" vertical="center" justifyLastLine="1"/>
    </xf>
    <xf numFmtId="176" fontId="25" fillId="0" borderId="234" xfId="0" applyNumberFormat="1" applyFont="1" applyBorder="1" applyAlignment="1">
      <alignment horizontal="center" vertical="center" justifyLastLine="1"/>
    </xf>
    <xf numFmtId="176" fontId="25" fillId="0" borderId="235" xfId="0" applyNumberFormat="1" applyFont="1" applyBorder="1" applyAlignment="1">
      <alignment horizontal="center" vertical="center" justifyLastLine="1"/>
    </xf>
    <xf numFmtId="176" fontId="25" fillId="0" borderId="236" xfId="0" applyNumberFormat="1" applyFont="1" applyBorder="1" applyAlignment="1">
      <alignment horizontal="center" vertical="center" justifyLastLine="1"/>
    </xf>
    <xf numFmtId="176" fontId="25" fillId="0" borderId="237" xfId="0" applyNumberFormat="1" applyFont="1" applyBorder="1" applyAlignment="1">
      <alignment horizontal="center" vertical="center" justifyLastLine="1"/>
    </xf>
    <xf numFmtId="176" fontId="25" fillId="0" borderId="238" xfId="0" applyNumberFormat="1" applyFont="1" applyBorder="1" applyAlignment="1">
      <alignment horizontal="center" vertical="center" justifyLastLine="1"/>
    </xf>
    <xf numFmtId="176" fontId="25" fillId="0" borderId="239" xfId="0" applyNumberFormat="1" applyFont="1" applyBorder="1" applyAlignment="1">
      <alignment horizontal="center" vertical="center" justifyLastLine="1"/>
    </xf>
    <xf numFmtId="176" fontId="25" fillId="0" borderId="240" xfId="0" applyNumberFormat="1" applyFont="1" applyBorder="1" applyAlignment="1">
      <alignment horizontal="center" vertical="center" justifyLastLine="1"/>
    </xf>
    <xf numFmtId="176" fontId="25" fillId="0" borderId="241" xfId="0" applyNumberFormat="1" applyFont="1" applyBorder="1" applyAlignment="1">
      <alignment horizontal="center" vertical="center" justifyLastLine="1"/>
    </xf>
    <xf numFmtId="176" fontId="25" fillId="0" borderId="242" xfId="0" applyNumberFormat="1" applyFont="1" applyBorder="1" applyAlignment="1">
      <alignment horizontal="center" vertical="center" justifyLastLine="1"/>
    </xf>
    <xf numFmtId="178" fontId="25" fillId="0" borderId="243" xfId="0" applyNumberFormat="1" applyFont="1" applyBorder="1" applyAlignment="1">
      <alignment horizontal="center" vertical="center" justifyLastLine="1"/>
    </xf>
    <xf numFmtId="178" fontId="25" fillId="0" borderId="244" xfId="0" applyNumberFormat="1" applyFont="1" applyBorder="1" applyAlignment="1">
      <alignment horizontal="center" vertical="center" justifyLastLine="1"/>
    </xf>
    <xf numFmtId="178" fontId="25" fillId="0" borderId="240" xfId="0" applyNumberFormat="1" applyFont="1" applyBorder="1" applyAlignment="1">
      <alignment horizontal="center" vertical="center" justifyLastLine="1"/>
    </xf>
    <xf numFmtId="178" fontId="25" fillId="0" borderId="268" xfId="0" applyNumberFormat="1" applyFont="1" applyBorder="1" applyAlignment="1">
      <alignment horizontal="center" vertical="center" justifyLastLine="1"/>
    </xf>
    <xf numFmtId="0" fontId="16" fillId="0" borderId="269" xfId="0" applyFont="1" applyBorder="1" applyAlignment="1">
      <alignment horizontal="center"/>
    </xf>
    <xf numFmtId="0" fontId="16" fillId="0" borderId="270" xfId="0" applyFont="1" applyBorder="1" applyAlignment="1">
      <alignment horizontal="center"/>
    </xf>
    <xf numFmtId="0" fontId="25" fillId="0" borderId="216" xfId="0" applyFont="1" applyBorder="1" applyAlignment="1">
      <alignment horizontal="center" vertical="center" justifyLastLine="1"/>
    </xf>
    <xf numFmtId="0" fontId="25" fillId="0" borderId="217" xfId="0" applyFont="1" applyBorder="1" applyAlignment="1">
      <alignment horizontal="center" vertical="center" justifyLastLine="1"/>
    </xf>
    <xf numFmtId="0" fontId="25" fillId="0" borderId="218" xfId="0" applyFont="1" applyBorder="1" applyAlignment="1">
      <alignment horizontal="center" vertical="center" justifyLastLine="1"/>
    </xf>
    <xf numFmtId="0" fontId="16" fillId="0" borderId="219" xfId="0" applyFont="1" applyBorder="1" applyAlignment="1">
      <alignment horizontal="center"/>
    </xf>
    <xf numFmtId="0" fontId="16" fillId="0" borderId="220" xfId="0" applyFont="1" applyBorder="1" applyAlignment="1">
      <alignment horizontal="center"/>
    </xf>
    <xf numFmtId="0" fontId="33" fillId="3" borderId="326" xfId="0" applyFont="1" applyFill="1" applyBorder="1" applyAlignment="1">
      <alignment horizontal="distributed" vertical="center" justifyLastLine="1"/>
    </xf>
    <xf numFmtId="0" fontId="33" fillId="3" borderId="328" xfId="0" applyFont="1" applyFill="1" applyBorder="1" applyAlignment="1">
      <alignment horizontal="distributed" vertical="center" justifyLastLine="1"/>
    </xf>
    <xf numFmtId="0" fontId="33" fillId="0" borderId="327" xfId="0" applyFont="1" applyBorder="1" applyAlignment="1" applyProtection="1">
      <alignment horizontal="distributed" vertical="center" justifyLastLine="1"/>
      <protection locked="0"/>
    </xf>
    <xf numFmtId="0" fontId="33" fillId="0" borderId="328" xfId="0" applyFont="1" applyBorder="1" applyAlignment="1" applyProtection="1">
      <alignment horizontal="distributed" vertical="center" justifyLastLine="1"/>
      <protection locked="0"/>
    </xf>
    <xf numFmtId="0" fontId="19" fillId="2" borderId="330" xfId="0" applyFont="1" applyFill="1" applyBorder="1" applyAlignment="1">
      <alignment horizontal="center" vertical="center" wrapText="1" shrinkToFit="1"/>
    </xf>
    <xf numFmtId="0" fontId="19" fillId="2" borderId="327" xfId="0" applyFont="1" applyFill="1" applyBorder="1" applyAlignment="1">
      <alignment horizontal="center" vertical="center" wrapText="1" shrinkToFit="1"/>
    </xf>
    <xf numFmtId="0" fontId="19" fillId="2" borderId="329" xfId="0" applyFont="1" applyFill="1" applyBorder="1" applyAlignment="1">
      <alignment horizontal="center" vertical="center" wrapText="1" shrinkToFit="1"/>
    </xf>
    <xf numFmtId="0" fontId="19" fillId="2" borderId="247" xfId="0" applyFont="1" applyFill="1" applyBorder="1" applyAlignment="1">
      <alignment horizontal="center" vertical="center" justifyLastLine="1"/>
    </xf>
    <xf numFmtId="0" fontId="19" fillId="2" borderId="278" xfId="0" applyFont="1" applyFill="1" applyBorder="1" applyAlignment="1">
      <alignment horizontal="center" vertical="center" justifyLastLine="1"/>
    </xf>
    <xf numFmtId="0" fontId="19" fillId="2" borderId="291" xfId="0" applyFont="1" applyFill="1" applyBorder="1" applyAlignment="1">
      <alignment horizontal="center" vertical="center" justifyLastLine="1"/>
    </xf>
    <xf numFmtId="0" fontId="19" fillId="2" borderId="213" xfId="0" applyFont="1" applyFill="1" applyBorder="1" applyAlignment="1">
      <alignment horizontal="distributed" vertical="center" justifyLastLine="1"/>
    </xf>
    <xf numFmtId="178" fontId="25" fillId="0" borderId="19" xfId="0" applyNumberFormat="1" applyFont="1" applyBorder="1" applyAlignment="1" applyProtection="1">
      <alignment horizontal="center" vertical="center" justifyLastLine="1"/>
      <protection locked="0"/>
    </xf>
    <xf numFmtId="178" fontId="25" fillId="0" borderId="64" xfId="0" applyNumberFormat="1" applyFont="1" applyBorder="1" applyAlignment="1" applyProtection="1">
      <alignment horizontal="center" vertical="center" justifyLastLine="1"/>
      <protection locked="0"/>
    </xf>
    <xf numFmtId="178" fontId="25" fillId="0" borderId="47" xfId="0" applyNumberFormat="1" applyFont="1" applyBorder="1" applyAlignment="1" applyProtection="1">
      <alignment horizontal="center" vertical="center" justifyLastLine="1"/>
      <protection locked="0"/>
    </xf>
    <xf numFmtId="178" fontId="25" fillId="0" borderId="45" xfId="0" applyNumberFormat="1" applyFont="1" applyBorder="1" applyAlignment="1" applyProtection="1">
      <alignment horizontal="center" vertical="center" justifyLastLine="1"/>
      <protection locked="0"/>
    </xf>
    <xf numFmtId="176" fontId="53" fillId="3" borderId="57" xfId="0" applyNumberFormat="1" applyFont="1" applyFill="1" applyBorder="1" applyAlignment="1">
      <alignment horizontal="distributed" vertical="center" justifyLastLine="1"/>
    </xf>
    <xf numFmtId="176" fontId="53" fillId="3" borderId="88" xfId="0" quotePrefix="1" applyNumberFormat="1" applyFont="1" applyFill="1" applyBorder="1" applyAlignment="1">
      <alignment horizontal="distributed" vertical="center" justifyLastLine="1"/>
    </xf>
    <xf numFmtId="176" fontId="25" fillId="0" borderId="29" xfId="0" applyNumberFormat="1" applyFont="1" applyBorder="1" applyAlignment="1" applyProtection="1">
      <alignment horizontal="center" vertical="center" shrinkToFit="1"/>
      <protection locked="0"/>
    </xf>
    <xf numFmtId="176" fontId="25" fillId="0" borderId="17" xfId="0" quotePrefix="1" applyNumberFormat="1" applyFont="1" applyBorder="1" applyAlignment="1" applyProtection="1">
      <alignment horizontal="center" vertical="center" shrinkToFit="1"/>
      <protection locked="0"/>
    </xf>
    <xf numFmtId="0" fontId="19" fillId="2" borderId="250" xfId="0" applyFont="1" applyFill="1" applyBorder="1" applyAlignment="1">
      <alignment horizontal="distributed" vertical="center" justifyLastLine="1"/>
    </xf>
    <xf numFmtId="0" fontId="19" fillId="2" borderId="251" xfId="0" applyFont="1" applyFill="1" applyBorder="1" applyAlignment="1">
      <alignment horizontal="distributed" vertical="center" justifyLastLine="1"/>
    </xf>
    <xf numFmtId="0" fontId="19" fillId="2" borderId="35" xfId="0" applyFont="1" applyFill="1" applyBorder="1" applyAlignment="1">
      <alignment horizontal="distributed" vertical="center" justifyLastLine="1"/>
    </xf>
    <xf numFmtId="0" fontId="19" fillId="2" borderId="248" xfId="0" applyFont="1" applyFill="1" applyBorder="1" applyAlignment="1">
      <alignment horizontal="distributed" vertical="center" justifyLastLine="1"/>
    </xf>
    <xf numFmtId="0" fontId="54" fillId="2" borderId="19" xfId="0" applyFont="1" applyFill="1" applyBorder="1" applyAlignment="1">
      <alignment horizontal="distributed" vertical="center" justifyLastLine="1"/>
    </xf>
    <xf numFmtId="0" fontId="0" fillId="0" borderId="24" xfId="0" applyBorder="1"/>
    <xf numFmtId="181" fontId="53" fillId="3" borderId="212" xfId="0" applyNumberFormat="1" applyFont="1" applyFill="1" applyBorder="1" applyAlignment="1">
      <alignment horizontal="center" vertical="center" justifyLastLine="1"/>
    </xf>
    <xf numFmtId="181" fontId="53" fillId="3" borderId="211" xfId="0" applyNumberFormat="1" applyFont="1" applyFill="1" applyBorder="1" applyAlignment="1">
      <alignment horizontal="center" vertical="center" justifyLastLine="1"/>
    </xf>
    <xf numFmtId="181" fontId="24" fillId="0" borderId="206" xfId="0" applyNumberFormat="1" applyFont="1" applyBorder="1" applyAlignment="1" applyProtection="1">
      <alignment horizontal="center" vertical="center" justifyLastLine="1"/>
      <protection locked="0"/>
    </xf>
    <xf numFmtId="181" fontId="24" fillId="0" borderId="211" xfId="0" applyNumberFormat="1" applyFont="1" applyBorder="1" applyAlignment="1" applyProtection="1">
      <alignment horizontal="center" vertical="center" justifyLastLine="1"/>
      <protection locked="0"/>
    </xf>
    <xf numFmtId="176" fontId="25" fillId="0" borderId="334" xfId="0" applyNumberFormat="1" applyFont="1" applyBorder="1" applyAlignment="1">
      <alignment horizontal="center" vertical="center"/>
    </xf>
    <xf numFmtId="176" fontId="25" fillId="0" borderId="335" xfId="0" applyNumberFormat="1" applyFont="1" applyBorder="1" applyAlignment="1">
      <alignment horizontal="center" vertical="center"/>
    </xf>
    <xf numFmtId="176" fontId="25" fillId="0" borderId="336" xfId="0" applyNumberFormat="1" applyFont="1" applyBorder="1" applyAlignment="1">
      <alignment horizontal="center" vertical="center"/>
    </xf>
    <xf numFmtId="176" fontId="25" fillId="0" borderId="337" xfId="0" applyNumberFormat="1" applyFont="1" applyBorder="1" applyAlignment="1">
      <alignment horizontal="center" vertical="center"/>
    </xf>
    <xf numFmtId="176" fontId="25" fillId="0" borderId="338" xfId="0" applyNumberFormat="1" applyFont="1" applyBorder="1" applyAlignment="1">
      <alignment horizontal="center" vertical="center"/>
    </xf>
    <xf numFmtId="176" fontId="25" fillId="0" borderId="339" xfId="0" applyNumberFormat="1" applyFont="1" applyBorder="1" applyAlignment="1">
      <alignment horizontal="center" vertical="center"/>
    </xf>
    <xf numFmtId="176" fontId="25" fillId="0" borderId="232" xfId="0" applyNumberFormat="1" applyFont="1" applyBorder="1" applyAlignment="1">
      <alignment horizontal="distributed" vertical="center" wrapText="1" justifyLastLine="1"/>
    </xf>
    <xf numFmtId="176" fontId="25" fillId="0" borderId="233" xfId="0" quotePrefix="1" applyNumberFormat="1" applyFont="1" applyBorder="1" applyAlignment="1">
      <alignment horizontal="distributed" vertical="center" justifyLastLine="1"/>
    </xf>
    <xf numFmtId="176" fontId="25" fillId="0" borderId="143" xfId="0" quotePrefix="1" applyNumberFormat="1" applyFont="1" applyBorder="1" applyAlignment="1">
      <alignment horizontal="distributed" vertical="center" justifyLastLine="1"/>
    </xf>
    <xf numFmtId="176" fontId="25" fillId="0" borderId="194" xfId="0" quotePrefix="1" applyNumberFormat="1" applyFont="1" applyBorder="1" applyAlignment="1">
      <alignment horizontal="distributed" vertical="center" justifyLastLine="1"/>
    </xf>
    <xf numFmtId="177" fontId="25" fillId="0" borderId="256" xfId="0" quotePrefix="1" applyNumberFormat="1" applyFont="1" applyBorder="1" applyAlignment="1" applyProtection="1">
      <alignment horizontal="center" vertical="center"/>
      <protection locked="0"/>
    </xf>
    <xf numFmtId="177" fontId="25" fillId="0" borderId="261" xfId="0" quotePrefix="1" applyNumberFormat="1" applyFont="1" applyBorder="1" applyAlignment="1" applyProtection="1">
      <alignment horizontal="center" vertical="center"/>
      <protection locked="0"/>
    </xf>
    <xf numFmtId="177" fontId="25" fillId="0" borderId="39" xfId="0" quotePrefix="1" applyNumberFormat="1" applyFont="1" applyBorder="1" applyAlignment="1" applyProtection="1">
      <alignment horizontal="center" vertical="center"/>
      <protection locked="0"/>
    </xf>
    <xf numFmtId="177" fontId="25" fillId="0" borderId="57" xfId="0" quotePrefix="1" applyNumberFormat="1" applyFont="1" applyBorder="1" applyAlignment="1" applyProtection="1">
      <alignment horizontal="center" vertical="center"/>
      <protection locked="0"/>
    </xf>
    <xf numFmtId="177" fontId="25" fillId="0" borderId="44" xfId="0" quotePrefix="1" applyNumberFormat="1" applyFont="1" applyBorder="1" applyAlignment="1" applyProtection="1">
      <alignment horizontal="center" vertical="center"/>
      <protection locked="0"/>
    </xf>
    <xf numFmtId="177" fontId="25" fillId="0" borderId="88" xfId="0" quotePrefix="1" applyNumberFormat="1" applyFont="1" applyBorder="1" applyAlignment="1" applyProtection="1">
      <alignment horizontal="center" vertical="center"/>
      <protection locked="0"/>
    </xf>
    <xf numFmtId="177" fontId="25" fillId="0" borderId="51" xfId="0" quotePrefix="1" applyNumberFormat="1" applyFont="1" applyBorder="1" applyAlignment="1" applyProtection="1">
      <alignment horizontal="center" vertical="center"/>
      <protection locked="0"/>
    </xf>
    <xf numFmtId="177" fontId="25" fillId="0" borderId="46" xfId="0" quotePrefix="1" applyNumberFormat="1" applyFont="1" applyBorder="1" applyAlignment="1" applyProtection="1">
      <alignment horizontal="center" vertical="center"/>
      <protection locked="0"/>
    </xf>
    <xf numFmtId="177" fontId="25" fillId="0" borderId="116" xfId="0" quotePrefix="1" applyNumberFormat="1" applyFont="1" applyBorder="1" applyAlignment="1" applyProtection="1">
      <alignment horizontal="center" vertical="center"/>
      <protection locked="0"/>
    </xf>
    <xf numFmtId="176" fontId="25" fillId="0" borderId="57" xfId="0" quotePrefix="1" applyNumberFormat="1" applyFont="1" applyBorder="1" applyAlignment="1" applyProtection="1">
      <alignment horizontal="center" vertical="center"/>
      <protection locked="0"/>
    </xf>
    <xf numFmtId="176" fontId="25" fillId="0" borderId="44" xfId="0" quotePrefix="1" applyNumberFormat="1" applyFont="1" applyBorder="1" applyAlignment="1" applyProtection="1">
      <alignment horizontal="center" vertical="center"/>
      <protection locked="0"/>
    </xf>
    <xf numFmtId="176" fontId="25" fillId="0" borderId="88" xfId="0" quotePrefix="1" applyNumberFormat="1" applyFont="1" applyBorder="1" applyAlignment="1" applyProtection="1">
      <alignment horizontal="center" vertical="center"/>
      <protection locked="0"/>
    </xf>
    <xf numFmtId="176" fontId="25" fillId="0" borderId="331" xfId="0" applyNumberFormat="1" applyFont="1" applyBorder="1" applyAlignment="1">
      <alignment horizontal="center" vertical="center"/>
    </xf>
    <xf numFmtId="176" fontId="25" fillId="0" borderId="332" xfId="0" applyNumberFormat="1" applyFont="1" applyBorder="1" applyAlignment="1">
      <alignment horizontal="center" vertical="center"/>
    </xf>
    <xf numFmtId="176" fontId="25" fillId="0" borderId="333" xfId="0" applyNumberFormat="1" applyFont="1" applyBorder="1" applyAlignment="1">
      <alignment horizontal="center" vertical="center"/>
    </xf>
    <xf numFmtId="176" fontId="25" fillId="0" borderId="51" xfId="0" quotePrefix="1" applyNumberFormat="1" applyFont="1" applyBorder="1" applyAlignment="1" applyProtection="1">
      <alignment horizontal="center" vertical="center"/>
      <protection locked="0"/>
    </xf>
    <xf numFmtId="176" fontId="25" fillId="0" borderId="46" xfId="0" quotePrefix="1" applyNumberFormat="1" applyFont="1" applyBorder="1" applyAlignment="1" applyProtection="1">
      <alignment horizontal="center" vertical="center"/>
      <protection locked="0"/>
    </xf>
    <xf numFmtId="176" fontId="25" fillId="0" borderId="116" xfId="0" quotePrefix="1" applyNumberFormat="1" applyFont="1" applyBorder="1" applyAlignment="1" applyProtection="1">
      <alignment horizontal="center" vertical="center"/>
      <protection locked="0"/>
    </xf>
    <xf numFmtId="176" fontId="25" fillId="0" borderId="55" xfId="0" quotePrefix="1" applyNumberFormat="1" applyFont="1" applyBorder="1" applyAlignment="1" applyProtection="1">
      <alignment horizontal="center" vertical="center"/>
      <protection locked="0"/>
    </xf>
    <xf numFmtId="176" fontId="25" fillId="0" borderId="56" xfId="0" quotePrefix="1" applyNumberFormat="1" applyFont="1" applyBorder="1" applyAlignment="1" applyProtection="1">
      <alignment horizontal="center" vertical="center"/>
      <protection locked="0"/>
    </xf>
    <xf numFmtId="176" fontId="25" fillId="0" borderId="28" xfId="0" quotePrefix="1" applyNumberFormat="1" applyFont="1" applyBorder="1" applyAlignment="1" applyProtection="1">
      <alignment horizontal="center" vertical="center"/>
      <protection locked="0"/>
    </xf>
    <xf numFmtId="0" fontId="19" fillId="2" borderId="315" xfId="0" applyFont="1" applyFill="1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176" fontId="53" fillId="3" borderId="22" xfId="0" quotePrefix="1" applyNumberFormat="1" applyFont="1" applyFill="1" applyBorder="1" applyAlignment="1">
      <alignment horizontal="center" vertical="center"/>
    </xf>
    <xf numFmtId="176" fontId="53" fillId="3" borderId="189" xfId="0" quotePrefix="1" applyNumberFormat="1" applyFont="1" applyFill="1" applyBorder="1" applyAlignment="1">
      <alignment horizontal="center" vertical="center"/>
    </xf>
    <xf numFmtId="176" fontId="0" fillId="0" borderId="32" xfId="0" applyNumberFormat="1" applyBorder="1" applyAlignment="1">
      <alignment vertical="center"/>
    </xf>
    <xf numFmtId="0" fontId="19" fillId="2" borderId="330" xfId="0" applyFont="1" applyFill="1" applyBorder="1" applyAlignment="1">
      <alignment horizontal="center" vertical="center" wrapText="1" justifyLastLine="1"/>
    </xf>
    <xf numFmtId="0" fontId="19" fillId="2" borderId="327" xfId="0" applyFont="1" applyFill="1" applyBorder="1" applyAlignment="1">
      <alignment horizontal="center" vertical="center" wrapText="1" justifyLastLine="1"/>
    </xf>
    <xf numFmtId="0" fontId="19" fillId="2" borderId="329" xfId="0" applyFont="1" applyFill="1" applyBorder="1" applyAlignment="1">
      <alignment horizontal="center" vertical="center" wrapText="1" justifyLastLine="1"/>
    </xf>
    <xf numFmtId="0" fontId="24" fillId="0" borderId="258" xfId="0" applyFont="1" applyBorder="1" applyAlignment="1">
      <alignment horizontal="center" vertical="distributed" textRotation="255" justifyLastLine="1"/>
    </xf>
    <xf numFmtId="181" fontId="3" fillId="0" borderId="51" xfId="0" applyNumberFormat="1" applyFont="1" applyBorder="1" applyAlignment="1">
      <alignment horizontal="center" vertical="center"/>
    </xf>
    <xf numFmtId="181" fontId="3" fillId="0" borderId="46" xfId="0" applyNumberFormat="1" applyFont="1" applyBorder="1" applyAlignment="1">
      <alignment horizontal="center" vertical="center"/>
    </xf>
    <xf numFmtId="181" fontId="3" fillId="0" borderId="11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shrinkToFit="1"/>
    </xf>
    <xf numFmtId="0" fontId="6" fillId="0" borderId="12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shrinkToFit="1"/>
    </xf>
    <xf numFmtId="0" fontId="3" fillId="0" borderId="11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8" fillId="0" borderId="243" xfId="0" applyFont="1" applyBorder="1" applyAlignment="1">
      <alignment horizontal="center" vertical="center"/>
    </xf>
    <xf numFmtId="0" fontId="8" fillId="0" borderId="282" xfId="0" applyFont="1" applyBorder="1" applyAlignment="1">
      <alignment horizontal="center" vertical="center"/>
    </xf>
    <xf numFmtId="0" fontId="8" fillId="0" borderId="283" xfId="0" applyFont="1" applyBorder="1" applyAlignment="1">
      <alignment horizontal="center" vertical="center"/>
    </xf>
    <xf numFmtId="0" fontId="8" fillId="0" borderId="227" xfId="0" applyFont="1" applyBorder="1" applyAlignment="1">
      <alignment horizontal="center" vertical="center"/>
    </xf>
    <xf numFmtId="0" fontId="8" fillId="0" borderId="228" xfId="0" applyFont="1" applyBorder="1" applyAlignment="1">
      <alignment horizontal="center" vertical="center"/>
    </xf>
    <xf numFmtId="0" fontId="8" fillId="0" borderId="284" xfId="0" applyFont="1" applyBorder="1" applyAlignment="1">
      <alignment horizontal="center" vertical="center"/>
    </xf>
    <xf numFmtId="0" fontId="8" fillId="0" borderId="245" xfId="0" applyFont="1" applyBorder="1" applyAlignment="1">
      <alignment horizontal="center" vertical="center"/>
    </xf>
    <xf numFmtId="0" fontId="8" fillId="0" borderId="285" xfId="0" applyFont="1" applyBorder="1" applyAlignment="1">
      <alignment horizontal="center" vertical="center"/>
    </xf>
    <xf numFmtId="0" fontId="8" fillId="0" borderId="286" xfId="0" applyFont="1" applyBorder="1" applyAlignment="1">
      <alignment horizontal="center" vertical="center"/>
    </xf>
    <xf numFmtId="183" fontId="8" fillId="0" borderId="47" xfId="0" applyNumberFormat="1" applyFont="1" applyBorder="1" applyAlignment="1">
      <alignment horizontal="distributed" vertical="center" justifyLastLine="1"/>
    </xf>
    <xf numFmtId="183" fontId="8" fillId="0" borderId="45" xfId="0" applyNumberFormat="1" applyFont="1" applyBorder="1" applyAlignment="1">
      <alignment horizontal="distributed" vertical="center" justifyLastLine="1"/>
    </xf>
    <xf numFmtId="183" fontId="8" fillId="0" borderId="120" xfId="0" applyNumberFormat="1" applyFont="1" applyBorder="1" applyAlignment="1">
      <alignment horizontal="distributed" vertical="center" justifyLastLine="1"/>
    </xf>
    <xf numFmtId="183" fontId="8" fillId="0" borderId="273" xfId="0" applyNumberFormat="1" applyFont="1" applyBorder="1" applyAlignment="1">
      <alignment horizontal="distributed" vertical="center" justifyLastLine="1"/>
    </xf>
    <xf numFmtId="181" fontId="3" fillId="0" borderId="272" xfId="0" applyNumberFormat="1" applyFont="1" applyBorder="1" applyAlignment="1">
      <alignment horizontal="center" vertical="center"/>
    </xf>
    <xf numFmtId="0" fontId="8" fillId="0" borderId="215" xfId="0" applyFont="1" applyBorder="1" applyAlignment="1">
      <alignment horizontal="distributed" vertical="center" justifyLastLine="1"/>
    </xf>
    <xf numFmtId="0" fontId="8" fillId="0" borderId="25" xfId="0" applyFont="1" applyBorder="1" applyAlignment="1">
      <alignment horizontal="distributed" vertical="center" justifyLastLine="1"/>
    </xf>
    <xf numFmtId="0" fontId="8" fillId="0" borderId="213" xfId="0" applyFont="1" applyBorder="1" applyAlignment="1">
      <alignment horizontal="distributed" vertical="center" justifyLastLine="1"/>
    </xf>
    <xf numFmtId="0" fontId="8" fillId="0" borderId="23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center" vertical="center" shrinkToFit="1"/>
    </xf>
    <xf numFmtId="0" fontId="4" fillId="0" borderId="19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3" fillId="0" borderId="0" xfId="0" applyFont="1"/>
    <xf numFmtId="0" fontId="7" fillId="0" borderId="200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294" xfId="0" applyFont="1" applyBorder="1" applyAlignment="1">
      <alignment horizontal="center" vertical="top"/>
    </xf>
    <xf numFmtId="0" fontId="7" fillId="0" borderId="275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92" xfId="0" applyFont="1" applyBorder="1" applyAlignment="1">
      <alignment horizontal="center" vertical="top"/>
    </xf>
    <xf numFmtId="0" fontId="26" fillId="0" borderId="200" xfId="0" applyFont="1" applyBorder="1" applyAlignment="1">
      <alignment horizontal="distributed" vertical="center" justifyLastLine="1"/>
    </xf>
    <xf numFmtId="0" fontId="26" fillId="0" borderId="0" xfId="0" applyFont="1" applyAlignment="1">
      <alignment horizontal="distributed" vertical="center" justifyLastLine="1"/>
    </xf>
    <xf numFmtId="0" fontId="26" fillId="0" borderId="294" xfId="0" applyFont="1" applyBorder="1" applyAlignment="1">
      <alignment horizontal="distributed" vertical="center" justifyLastLine="1"/>
    </xf>
    <xf numFmtId="0" fontId="26" fillId="0" borderId="275" xfId="0" applyFont="1" applyBorder="1" applyAlignment="1">
      <alignment horizontal="distributed" vertical="center" justifyLastLine="1"/>
    </xf>
    <xf numFmtId="0" fontId="26" fillId="0" borderId="1" xfId="0" applyFont="1" applyBorder="1" applyAlignment="1">
      <alignment horizontal="distributed" vertical="center" justifyLastLine="1"/>
    </xf>
    <xf numFmtId="0" fontId="26" fillId="0" borderId="292" xfId="0" applyFont="1" applyBorder="1" applyAlignment="1">
      <alignment horizontal="distributed" vertical="center" justifyLastLine="1"/>
    </xf>
    <xf numFmtId="0" fontId="8" fillId="0" borderId="277" xfId="0" applyFont="1" applyBorder="1" applyAlignment="1">
      <alignment horizontal="distributed" vertical="center" justifyLastLine="1"/>
    </xf>
    <xf numFmtId="0" fontId="8" fillId="0" borderId="278" xfId="0" applyFont="1" applyBorder="1" applyAlignment="1">
      <alignment horizontal="distributed" vertical="center" justifyLastLine="1"/>
    </xf>
    <xf numFmtId="0" fontId="8" fillId="0" borderId="291" xfId="0" applyFont="1" applyBorder="1" applyAlignment="1">
      <alignment horizontal="distributed" vertical="center" justifyLastLine="1"/>
    </xf>
    <xf numFmtId="0" fontId="7" fillId="0" borderId="277" xfId="0" applyFont="1" applyBorder="1" applyAlignment="1">
      <alignment horizontal="center" vertical="top"/>
    </xf>
    <xf numFmtId="0" fontId="7" fillId="0" borderId="278" xfId="0" applyFont="1" applyBorder="1" applyAlignment="1">
      <alignment horizontal="center" vertical="top"/>
    </xf>
    <xf numFmtId="0" fontId="7" fillId="0" borderId="291" xfId="0" applyFont="1" applyBorder="1" applyAlignment="1">
      <alignment horizontal="center" vertical="top"/>
    </xf>
    <xf numFmtId="181" fontId="4" fillId="0" borderId="156" xfId="0" applyNumberFormat="1" applyFont="1" applyBorder="1" applyAlignment="1">
      <alignment horizontal="center" vertical="center"/>
    </xf>
    <xf numFmtId="181" fontId="4" fillId="0" borderId="71" xfId="0" applyNumberFormat="1" applyFont="1" applyBorder="1" applyAlignment="1">
      <alignment horizontal="center" vertical="center"/>
    </xf>
    <xf numFmtId="181" fontId="4" fillId="0" borderId="252" xfId="0" applyNumberFormat="1" applyFont="1" applyBorder="1" applyAlignment="1">
      <alignment horizontal="center" vertical="center"/>
    </xf>
    <xf numFmtId="181" fontId="4" fillId="0" borderId="27" xfId="0" applyNumberFormat="1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81" fontId="4" fillId="0" borderId="292" xfId="0" applyNumberFormat="1" applyFont="1" applyBorder="1" applyAlignment="1">
      <alignment horizontal="center" vertical="center"/>
    </xf>
    <xf numFmtId="0" fontId="6" fillId="0" borderId="156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distributed" vertical="center" justifyLastLine="1"/>
    </xf>
    <xf numFmtId="0" fontId="4" fillId="0" borderId="59" xfId="0" applyFont="1" applyBorder="1" applyAlignment="1">
      <alignment horizontal="distributed" vertical="center" justifyLastLine="1"/>
    </xf>
    <xf numFmtId="0" fontId="4" fillId="0" borderId="293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292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left" vertical="top"/>
    </xf>
    <xf numFmtId="9" fontId="11" fillId="0" borderId="0" xfId="1" applyFont="1" applyAlignment="1" applyProtection="1">
      <alignment horizontal="left" vertical="top" shrinkToFit="1"/>
    </xf>
    <xf numFmtId="0" fontId="7" fillId="0" borderId="277" xfId="0" applyFont="1" applyBorder="1" applyAlignment="1">
      <alignment horizontal="distributed" vertical="center" justifyLastLine="1"/>
    </xf>
    <xf numFmtId="0" fontId="7" fillId="0" borderId="30" xfId="0" applyFont="1" applyBorder="1" applyAlignment="1">
      <alignment horizontal="distributed" vertical="center" justifyLastLine="1"/>
    </xf>
    <xf numFmtId="0" fontId="7" fillId="0" borderId="275" xfId="0" applyFont="1" applyBorder="1" applyAlignment="1">
      <alignment horizontal="distributed" vertical="center" justifyLastLine="1"/>
    </xf>
    <xf numFmtId="0" fontId="7" fillId="0" borderId="38" xfId="0" applyFont="1" applyBorder="1" applyAlignment="1">
      <alignment horizontal="distributed" vertical="center" justifyLastLine="1"/>
    </xf>
    <xf numFmtId="0" fontId="4" fillId="0" borderId="255" xfId="0" applyFont="1" applyBorder="1" applyAlignment="1">
      <alignment horizontal="center" vertical="center" shrinkToFit="1"/>
    </xf>
    <xf numFmtId="0" fontId="4" fillId="0" borderId="27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6" fillId="0" borderId="256" xfId="0" applyFont="1" applyBorder="1" applyAlignment="1">
      <alignment horizontal="distributed" vertical="center" justifyLastLine="1"/>
    </xf>
    <xf numFmtId="0" fontId="6" fillId="0" borderId="261" xfId="0" applyFont="1" applyBorder="1" applyAlignment="1">
      <alignment horizontal="distributed" vertical="center" justifyLastLine="1"/>
    </xf>
    <xf numFmtId="0" fontId="6" fillId="0" borderId="276" xfId="0" applyFont="1" applyBorder="1" applyAlignment="1">
      <alignment horizontal="distributed" vertical="center" justifyLastLine="1"/>
    </xf>
    <xf numFmtId="0" fontId="9" fillId="0" borderId="30" xfId="0" applyFont="1" applyBorder="1" applyAlignment="1">
      <alignment horizontal="distributed" vertical="center" justifyLastLine="1"/>
    </xf>
    <xf numFmtId="0" fontId="9" fillId="0" borderId="38" xfId="0" applyFont="1" applyBorder="1" applyAlignment="1">
      <alignment horizontal="distributed" vertical="center" justifyLastLine="1"/>
    </xf>
    <xf numFmtId="0" fontId="7" fillId="0" borderId="200" xfId="0" applyFont="1" applyBorder="1" applyAlignment="1">
      <alignment horizontal="distributed" vertical="center" justifyLastLine="1"/>
    </xf>
    <xf numFmtId="0" fontId="7" fillId="0" borderId="35" xfId="0" applyFont="1" applyBorder="1" applyAlignment="1">
      <alignment horizontal="distributed" vertical="center" justifyLastLine="1"/>
    </xf>
    <xf numFmtId="0" fontId="6" fillId="0" borderId="256" xfId="0" applyFont="1" applyBorder="1" applyAlignment="1">
      <alignment horizontal="center" vertical="center" shrinkToFit="1"/>
    </xf>
    <xf numFmtId="0" fontId="6" fillId="0" borderId="261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8" fillId="0" borderId="256" xfId="0" applyFont="1" applyBorder="1" applyAlignment="1">
      <alignment horizontal="distributed" vertical="center" justifyLastLine="1"/>
    </xf>
    <xf numFmtId="0" fontId="8" fillId="0" borderId="261" xfId="0" applyFont="1" applyBorder="1" applyAlignment="1">
      <alignment horizontal="distributed" vertical="center" justifyLastLine="1"/>
    </xf>
    <xf numFmtId="0" fontId="8" fillId="0" borderId="276" xfId="0" applyFont="1" applyBorder="1" applyAlignment="1">
      <alignment horizontal="distributed" vertical="center" justifyLastLine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7" fillId="0" borderId="257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181" fontId="4" fillId="0" borderId="278" xfId="0" applyNumberFormat="1" applyFont="1" applyBorder="1" applyAlignment="1">
      <alignment horizontal="center" vertical="center" wrapText="1"/>
    </xf>
    <xf numFmtId="181" fontId="4" fillId="0" borderId="291" xfId="0" applyNumberFormat="1" applyFont="1" applyBorder="1" applyAlignment="1">
      <alignment horizontal="center" vertical="center" wrapText="1"/>
    </xf>
    <xf numFmtId="181" fontId="4" fillId="0" borderId="1" xfId="0" applyNumberFormat="1" applyFont="1" applyBorder="1" applyAlignment="1">
      <alignment horizontal="center" vertical="center" wrapText="1"/>
    </xf>
    <xf numFmtId="181" fontId="4" fillId="0" borderId="292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97" xfId="0" applyFont="1" applyBorder="1" applyAlignment="1">
      <alignment horizontal="center" vertical="center"/>
    </xf>
    <xf numFmtId="0" fontId="3" fillId="0" borderId="279" xfId="0" applyFont="1" applyBorder="1" applyAlignment="1">
      <alignment horizontal="center" vertical="center"/>
    </xf>
    <xf numFmtId="0" fontId="6" fillId="0" borderId="255" xfId="0" applyFont="1" applyBorder="1" applyAlignment="1">
      <alignment horizontal="center" vertical="center" shrinkToFit="1"/>
    </xf>
    <xf numFmtId="0" fontId="6" fillId="0" borderId="27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distributed" vertical="center" justifyLastLine="1"/>
    </xf>
    <xf numFmtId="0" fontId="8" fillId="0" borderId="249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0" fontId="8" fillId="0" borderId="29" xfId="0" applyFont="1" applyBorder="1" applyAlignment="1">
      <alignment horizontal="distributed" vertical="center" justifyLastLine="1"/>
    </xf>
    <xf numFmtId="0" fontId="8" fillId="0" borderId="197" xfId="0" applyFont="1" applyBorder="1" applyAlignment="1">
      <alignment horizontal="distributed" vertical="center" justifyLastLine="1"/>
    </xf>
    <xf numFmtId="0" fontId="8" fillId="0" borderId="279" xfId="0" applyFont="1" applyBorder="1" applyAlignment="1">
      <alignment horizontal="distributed" vertical="center" justifyLastLine="1"/>
    </xf>
    <xf numFmtId="0" fontId="8" fillId="0" borderId="17" xfId="0" applyFont="1" applyBorder="1" applyAlignment="1">
      <alignment horizontal="distributed" vertical="center" justifyLastLine="1"/>
    </xf>
    <xf numFmtId="0" fontId="8" fillId="0" borderId="289" xfId="0" applyFont="1" applyBorder="1" applyAlignment="1">
      <alignment horizontal="center" justifyLastLine="1"/>
    </xf>
    <xf numFmtId="0" fontId="8" fillId="0" borderId="281" xfId="0" applyFont="1" applyBorder="1" applyAlignment="1">
      <alignment horizontal="center" justifyLastLine="1"/>
    </xf>
    <xf numFmtId="0" fontId="8" fillId="0" borderId="287" xfId="0" applyFont="1" applyBorder="1" applyAlignment="1">
      <alignment horizontal="distributed" vertical="center" wrapText="1"/>
    </xf>
    <xf numFmtId="0" fontId="8" fillId="0" borderId="71" xfId="0" applyFont="1" applyBorder="1" applyAlignment="1">
      <alignment horizontal="distributed" vertical="center" wrapText="1"/>
    </xf>
    <xf numFmtId="0" fontId="8" fillId="0" borderId="288" xfId="0" applyFont="1" applyBorder="1" applyAlignment="1">
      <alignment horizontal="distributed" vertical="center" wrapText="1"/>
    </xf>
    <xf numFmtId="0" fontId="8" fillId="0" borderId="64" xfId="0" applyFont="1" applyBorder="1" applyAlignment="1">
      <alignment horizontal="distributed" vertical="center" wrapText="1"/>
    </xf>
    <xf numFmtId="0" fontId="9" fillId="0" borderId="200" xfId="0" applyFont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 wrapText="1"/>
    </xf>
    <xf numFmtId="0" fontId="9" fillId="0" borderId="288" xfId="0" applyFont="1" applyBorder="1" applyAlignment="1">
      <alignment horizontal="distributed" vertical="center" wrapText="1"/>
    </xf>
    <xf numFmtId="0" fontId="9" fillId="0" borderId="64" xfId="0" applyFont="1" applyBorder="1" applyAlignment="1">
      <alignment horizontal="distributed" vertical="center" wrapText="1"/>
    </xf>
    <xf numFmtId="0" fontId="6" fillId="0" borderId="56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10" fillId="0" borderId="3" xfId="0" applyFont="1" applyBorder="1"/>
    <xf numFmtId="0" fontId="8" fillId="0" borderId="30" xfId="0" applyFont="1" applyBorder="1" applyAlignment="1">
      <alignment horizontal="distributed" vertical="center" justifyLastLine="1"/>
    </xf>
    <xf numFmtId="0" fontId="8" fillId="0" borderId="275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justifyLastLine="1"/>
    </xf>
    <xf numFmtId="0" fontId="8" fillId="0" borderId="38" xfId="0" applyFont="1" applyBorder="1" applyAlignment="1">
      <alignment horizontal="distributed" vertical="center" justifyLastLine="1"/>
    </xf>
    <xf numFmtId="0" fontId="8" fillId="0" borderId="28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183" fontId="8" fillId="0" borderId="256" xfId="0" applyNumberFormat="1" applyFont="1" applyBorder="1" applyAlignment="1">
      <alignment horizontal="distributed" vertical="center" justifyLastLine="1"/>
    </xf>
    <xf numFmtId="183" fontId="8" fillId="0" borderId="261" xfId="0" applyNumberFormat="1" applyFont="1" applyBorder="1" applyAlignment="1">
      <alignment horizontal="distributed" vertical="center" justifyLastLine="1"/>
    </xf>
    <xf numFmtId="183" fontId="8" fillId="0" borderId="39" xfId="0" applyNumberFormat="1" applyFont="1" applyBorder="1" applyAlignment="1">
      <alignment horizontal="distributed" vertical="center" justifyLastLine="1"/>
    </xf>
    <xf numFmtId="0" fontId="6" fillId="0" borderId="290" xfId="0" applyFont="1" applyBorder="1" applyAlignment="1">
      <alignment horizontal="distributed" vertical="center" justifyLastLine="1"/>
    </xf>
    <xf numFmtId="0" fontId="6" fillId="0" borderId="39" xfId="0" applyFont="1" applyBorder="1" applyAlignment="1">
      <alignment horizontal="distributed" vertical="center" justifyLastLine="1"/>
    </xf>
    <xf numFmtId="0" fontId="8" fillId="0" borderId="48" xfId="0" applyFont="1" applyBorder="1" applyAlignment="1">
      <alignment horizontal="center" vertical="center"/>
    </xf>
    <xf numFmtId="183" fontId="8" fillId="0" borderId="276" xfId="0" applyNumberFormat="1" applyFont="1" applyBorder="1" applyAlignment="1">
      <alignment horizontal="distributed" vertical="center" justifyLastLine="1"/>
    </xf>
    <xf numFmtId="0" fontId="9" fillId="0" borderId="287" xfId="0" applyFont="1" applyBorder="1" applyAlignment="1">
      <alignment horizontal="distributed" vertical="center" wrapText="1" shrinkToFit="1"/>
    </xf>
    <xf numFmtId="0" fontId="9" fillId="0" borderId="71" xfId="0" applyFont="1" applyBorder="1" applyAlignment="1">
      <alignment horizontal="distributed" vertical="center" wrapText="1" shrinkToFit="1"/>
    </xf>
    <xf numFmtId="0" fontId="9" fillId="0" borderId="66" xfId="0" applyFont="1" applyBorder="1" applyAlignment="1">
      <alignment horizontal="distributed" vertical="center" wrapText="1" shrinkToFit="1"/>
    </xf>
    <xf numFmtId="0" fontId="9" fillId="0" borderId="288" xfId="0" applyFont="1" applyBorder="1" applyAlignment="1">
      <alignment horizontal="distributed" vertical="center" wrapText="1" shrinkToFit="1"/>
    </xf>
    <xf numFmtId="0" fontId="9" fillId="0" borderId="64" xfId="0" applyFont="1" applyBorder="1" applyAlignment="1">
      <alignment horizontal="distributed" vertical="center" wrapText="1" shrinkToFit="1"/>
    </xf>
    <xf numFmtId="0" fontId="9" fillId="0" borderId="65" xfId="0" applyFont="1" applyBorder="1" applyAlignment="1">
      <alignment horizontal="distributed" vertical="center" wrapText="1" shrinkToFit="1"/>
    </xf>
    <xf numFmtId="0" fontId="3" fillId="0" borderId="249" xfId="0" applyFont="1" applyBorder="1" applyAlignment="1">
      <alignment horizontal="center" vertical="center"/>
    </xf>
    <xf numFmtId="0" fontId="8" fillId="0" borderId="200" xfId="0" applyFont="1" applyBorder="1" applyAlignment="1">
      <alignment horizontal="distributed" vertical="center" wrapText="1"/>
    </xf>
    <xf numFmtId="0" fontId="8" fillId="0" borderId="0" xfId="0" applyFont="1" applyAlignment="1">
      <alignment horizontal="distributed" vertical="center" wrapText="1"/>
    </xf>
    <xf numFmtId="0" fontId="8" fillId="0" borderId="275" xfId="0" applyFont="1" applyBorder="1" applyAlignment="1">
      <alignment horizontal="distributed" vertical="center" wrapText="1"/>
    </xf>
    <xf numFmtId="0" fontId="8" fillId="0" borderId="1" xfId="0" applyFont="1" applyBorder="1" applyAlignment="1">
      <alignment horizontal="distributed" vertical="center" wrapText="1"/>
    </xf>
    <xf numFmtId="0" fontId="8" fillId="0" borderId="297" xfId="0" applyFont="1" applyBorder="1" applyAlignment="1">
      <alignment horizontal="center" vertical="center"/>
    </xf>
    <xf numFmtId="0" fontId="8" fillId="0" borderId="298" xfId="0" applyFont="1" applyBorder="1" applyAlignment="1">
      <alignment horizontal="center" vertical="center"/>
    </xf>
    <xf numFmtId="0" fontId="3" fillId="0" borderId="163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/>
    </xf>
    <xf numFmtId="0" fontId="3" fillId="0" borderId="274" xfId="0" applyFont="1" applyBorder="1" applyAlignment="1">
      <alignment horizontal="center" vertical="center"/>
    </xf>
    <xf numFmtId="0" fontId="8" fillId="0" borderId="281" xfId="0" applyFont="1" applyBorder="1" applyAlignment="1">
      <alignment horizontal="center" vertical="center"/>
    </xf>
    <xf numFmtId="181" fontId="3" fillId="0" borderId="29" xfId="0" applyNumberFormat="1" applyFont="1" applyBorder="1" applyAlignment="1">
      <alignment horizontal="center" vertical="center"/>
    </xf>
    <xf numFmtId="181" fontId="3" fillId="0" borderId="197" xfId="0" applyNumberFormat="1" applyFont="1" applyBorder="1" applyAlignment="1">
      <alignment horizontal="center" vertical="center"/>
    </xf>
    <xf numFmtId="181" fontId="3" fillId="0" borderId="279" xfId="0" applyNumberFormat="1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 shrinkToFit="1"/>
    </xf>
    <xf numFmtId="0" fontId="3" fillId="0" borderId="153" xfId="0" applyFont="1" applyBorder="1" applyAlignment="1">
      <alignment horizontal="center" vertical="center" shrinkToFit="1"/>
    </xf>
    <xf numFmtId="0" fontId="8" fillId="0" borderId="156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0" fontId="8" fillId="0" borderId="122" xfId="0" applyFont="1" applyBorder="1" applyAlignment="1" applyProtection="1">
      <alignment horizontal="center" vertical="center"/>
      <protection locked="0"/>
    </xf>
    <xf numFmtId="0" fontId="8" fillId="0" borderId="123" xfId="0" applyFont="1" applyBorder="1" applyAlignment="1" applyProtection="1">
      <alignment horizontal="center" vertical="center"/>
      <protection locked="0"/>
    </xf>
    <xf numFmtId="0" fontId="3" fillId="0" borderId="197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181" fontId="3" fillId="0" borderId="17" xfId="0" applyNumberFormat="1" applyFont="1" applyBorder="1" applyAlignment="1">
      <alignment horizontal="center" vertical="center"/>
    </xf>
    <xf numFmtId="183" fontId="8" fillId="0" borderId="271" xfId="0" applyNumberFormat="1" applyFont="1" applyBorder="1" applyAlignment="1">
      <alignment horizontal="distributed" vertical="center" justifyLastLine="1"/>
    </xf>
    <xf numFmtId="183" fontId="8" fillId="0" borderId="295" xfId="0" applyNumberFormat="1" applyFont="1" applyBorder="1" applyAlignment="1">
      <alignment horizontal="distributed" vertical="center" justifyLastLine="1"/>
    </xf>
    <xf numFmtId="183" fontId="8" fillId="0" borderId="16" xfId="0" applyNumberFormat="1" applyFont="1" applyBorder="1" applyAlignment="1">
      <alignment horizontal="distributed" vertical="center" justifyLastLine="1"/>
    </xf>
    <xf numFmtId="183" fontId="8" fillId="0" borderId="296" xfId="0" applyNumberFormat="1" applyFont="1" applyBorder="1" applyAlignment="1">
      <alignment horizontal="distributed" vertical="center" justifyLastLine="1"/>
    </xf>
    <xf numFmtId="0" fontId="8" fillId="0" borderId="280" xfId="0" applyFont="1" applyBorder="1" applyAlignment="1">
      <alignment horizontal="distributed" vertical="center" wrapText="1"/>
    </xf>
    <xf numFmtId="0" fontId="8" fillId="0" borderId="149" xfId="0" applyFont="1" applyBorder="1" applyAlignment="1">
      <alignment horizontal="distributed" vertical="center" wrapText="1"/>
    </xf>
    <xf numFmtId="181" fontId="3" fillId="0" borderId="163" xfId="0" applyNumberFormat="1" applyFont="1" applyBorder="1" applyAlignment="1">
      <alignment horizontal="center" vertical="center"/>
    </xf>
    <xf numFmtId="181" fontId="3" fillId="0" borderId="147" xfId="0" applyNumberFormat="1" applyFont="1" applyBorder="1" applyAlignment="1">
      <alignment horizontal="center" vertical="center"/>
    </xf>
    <xf numFmtId="181" fontId="3" fillId="0" borderId="15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distributed" textRotation="255" justifyLastLine="1"/>
    </xf>
    <xf numFmtId="0" fontId="8" fillId="0" borderId="6" xfId="0" applyFont="1" applyBorder="1" applyAlignment="1">
      <alignment vertical="distributed" textRotation="255" justifyLastLine="1"/>
    </xf>
    <xf numFmtId="0" fontId="8" fillId="0" borderId="3" xfId="0" applyFont="1" applyBorder="1" applyAlignment="1">
      <alignment vertical="distributed" textRotation="255" justifyLastLine="1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8" fillId="0" borderId="64" xfId="0" applyFont="1" applyBorder="1" applyAlignment="1" applyProtection="1">
      <alignment horizontal="center"/>
      <protection locked="0"/>
    </xf>
    <xf numFmtId="0" fontId="8" fillId="0" borderId="65" xfId="0" applyFont="1" applyBorder="1" applyAlignment="1" applyProtection="1">
      <alignment horizontal="center"/>
      <protection locked="0"/>
    </xf>
    <xf numFmtId="0" fontId="8" fillId="0" borderId="277" xfId="0" applyFont="1" applyBorder="1" applyAlignment="1">
      <alignment horizontal="distributed" vertical="center" wrapText="1" shrinkToFit="1"/>
    </xf>
    <xf numFmtId="0" fontId="8" fillId="0" borderId="278" xfId="0" applyFont="1" applyBorder="1" applyAlignment="1">
      <alignment horizontal="distributed" vertical="center" wrapText="1" shrinkToFit="1"/>
    </xf>
    <xf numFmtId="0" fontId="8" fillId="0" borderId="30" xfId="0" applyFont="1" applyBorder="1" applyAlignment="1">
      <alignment horizontal="distributed" vertical="center" wrapText="1" shrinkToFit="1"/>
    </xf>
    <xf numFmtId="0" fontId="8" fillId="0" borderId="200" xfId="0" applyFont="1" applyBorder="1" applyAlignment="1">
      <alignment horizontal="distributed" vertical="center" wrapText="1" shrinkToFit="1"/>
    </xf>
    <xf numFmtId="0" fontId="8" fillId="0" borderId="0" xfId="0" applyFont="1" applyAlignment="1">
      <alignment horizontal="distributed" vertical="center" wrapText="1" shrinkToFit="1"/>
    </xf>
    <xf numFmtId="0" fontId="8" fillId="0" borderId="35" xfId="0" applyFont="1" applyBorder="1" applyAlignment="1">
      <alignment horizontal="distributed" vertical="center" wrapText="1" shrinkToFit="1"/>
    </xf>
    <xf numFmtId="0" fontId="8" fillId="0" borderId="275" xfId="0" applyFont="1" applyBorder="1" applyAlignment="1">
      <alignment horizontal="distributed" vertical="center" wrapText="1" shrinkToFit="1"/>
    </xf>
    <xf numFmtId="0" fontId="8" fillId="0" borderId="1" xfId="0" applyFont="1" applyBorder="1" applyAlignment="1">
      <alignment horizontal="distributed" vertical="center" wrapText="1" shrinkToFit="1"/>
    </xf>
    <xf numFmtId="0" fontId="8" fillId="0" borderId="38" xfId="0" applyFont="1" applyBorder="1" applyAlignment="1">
      <alignment horizontal="distributed" vertical="center" wrapText="1" shrinkToFit="1"/>
    </xf>
    <xf numFmtId="0" fontId="8" fillId="0" borderId="35" xfId="0" applyFont="1" applyBorder="1" applyAlignment="1">
      <alignment horizontal="distributed" vertical="center" wrapText="1"/>
    </xf>
    <xf numFmtId="0" fontId="8" fillId="0" borderId="38" xfId="0" applyFont="1" applyBorder="1" applyAlignment="1">
      <alignment horizontal="distributed" vertical="center" wrapText="1"/>
    </xf>
    <xf numFmtId="0" fontId="4" fillId="0" borderId="24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2" fontId="8" fillId="0" borderId="256" xfId="0" applyNumberFormat="1" applyFont="1" applyBorder="1" applyAlignment="1">
      <alignment horizontal="distributed" vertical="center" justifyLastLine="1"/>
    </xf>
    <xf numFmtId="182" fontId="8" fillId="0" borderId="261" xfId="0" applyNumberFormat="1" applyFont="1" applyBorder="1" applyAlignment="1">
      <alignment horizontal="distributed" vertical="center" justifyLastLine="1"/>
    </xf>
    <xf numFmtId="182" fontId="8" fillId="0" borderId="39" xfId="0" applyNumberFormat="1" applyFont="1" applyBorder="1" applyAlignment="1">
      <alignment horizontal="distributed" vertical="center" justifyLastLine="1"/>
    </xf>
    <xf numFmtId="0" fontId="8" fillId="0" borderId="290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182" fontId="8" fillId="0" borderId="47" xfId="0" applyNumberFormat="1" applyFont="1" applyBorder="1" applyAlignment="1">
      <alignment horizontal="distributed" vertical="center" justifyLastLine="1"/>
    </xf>
    <xf numFmtId="182" fontId="8" fillId="0" borderId="45" xfId="0" applyNumberFormat="1" applyFont="1" applyBorder="1" applyAlignment="1">
      <alignment horizontal="distributed" vertical="center" justifyLastLine="1"/>
    </xf>
    <xf numFmtId="182" fontId="8" fillId="0" borderId="273" xfId="0" applyNumberFormat="1" applyFont="1" applyBorder="1" applyAlignment="1">
      <alignment horizontal="distributed" vertical="center" justifyLastLine="1"/>
    </xf>
    <xf numFmtId="181" fontId="4" fillId="0" borderId="51" xfId="0" applyNumberFormat="1" applyFont="1" applyBorder="1" applyAlignment="1">
      <alignment horizontal="center" vertical="center"/>
    </xf>
    <xf numFmtId="181" fontId="4" fillId="0" borderId="46" xfId="0" applyNumberFormat="1" applyFont="1" applyBorder="1" applyAlignment="1">
      <alignment horizontal="center" vertical="center"/>
    </xf>
    <xf numFmtId="181" fontId="4" fillId="0" borderId="116" xfId="0" applyNumberFormat="1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 shrinkToFit="1"/>
    </xf>
    <xf numFmtId="0" fontId="4" fillId="0" borderId="116" xfId="0" applyFont="1" applyBorder="1" applyAlignment="1">
      <alignment horizontal="center" vertical="center" shrinkToFit="1"/>
    </xf>
    <xf numFmtId="181" fontId="4" fillId="0" borderId="27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82" fontId="8" fillId="0" borderId="120" xfId="0" applyNumberFormat="1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center" vertical="center"/>
    </xf>
    <xf numFmtId="182" fontId="8" fillId="0" borderId="55" xfId="0" applyNumberFormat="1" applyFont="1" applyBorder="1" applyAlignment="1">
      <alignment horizontal="distributed" vertical="center" justifyLastLine="1"/>
    </xf>
    <xf numFmtId="182" fontId="8" fillId="0" borderId="56" xfId="0" applyNumberFormat="1" applyFont="1" applyBorder="1" applyAlignment="1">
      <alignment horizontal="distributed" vertical="center" justifyLastLine="1"/>
    </xf>
    <xf numFmtId="182" fontId="8" fillId="0" borderId="28" xfId="0" applyNumberFormat="1" applyFont="1" applyBorder="1" applyAlignment="1">
      <alignment horizontal="distributed" vertical="center" justifyLastLine="1"/>
    </xf>
    <xf numFmtId="0" fontId="8" fillId="0" borderId="318" xfId="0" applyFont="1" applyBorder="1" applyAlignment="1">
      <alignment horizontal="center" vertical="center" shrinkToFit="1"/>
    </xf>
    <xf numFmtId="0" fontId="8" fillId="0" borderId="12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distributed" vertical="center" justifyLastLine="1"/>
    </xf>
    <xf numFmtId="182" fontId="8" fillId="0" borderId="276" xfId="0" applyNumberFormat="1" applyFont="1" applyBorder="1" applyAlignment="1">
      <alignment horizontal="distributed" vertical="center" justifyLastLine="1"/>
    </xf>
    <xf numFmtId="182" fontId="8" fillId="0" borderId="340" xfId="0" applyNumberFormat="1" applyFont="1" applyBorder="1" applyAlignment="1">
      <alignment horizontal="distributed" vertical="center" justifyLastLine="1"/>
    </xf>
    <xf numFmtId="0" fontId="8" fillId="0" borderId="255" xfId="0" applyFont="1" applyBorder="1" applyAlignment="1">
      <alignment horizontal="center" vertical="center" shrinkToFit="1"/>
    </xf>
    <xf numFmtId="0" fontId="8" fillId="0" borderId="278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4" fillId="0" borderId="143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294" xfId="0" applyFont="1" applyBorder="1" applyAlignment="1">
      <alignment horizontal="distributed" vertical="center" justifyLastLine="1"/>
    </xf>
    <xf numFmtId="0" fontId="8" fillId="0" borderId="14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181" fontId="4" fillId="0" borderId="156" xfId="0" applyNumberFormat="1" applyFont="1" applyBorder="1" applyAlignment="1">
      <alignment horizontal="center" vertical="center" shrinkToFit="1"/>
    </xf>
    <xf numFmtId="181" fontId="4" fillId="0" borderId="71" xfId="0" applyNumberFormat="1" applyFont="1" applyBorder="1" applyAlignment="1">
      <alignment horizontal="center" vertical="center" shrinkToFit="1"/>
    </xf>
    <xf numFmtId="181" fontId="4" fillId="0" borderId="252" xfId="0" applyNumberFormat="1" applyFont="1" applyBorder="1" applyAlignment="1">
      <alignment horizontal="center" vertical="center" shrinkToFit="1"/>
    </xf>
    <xf numFmtId="181" fontId="4" fillId="0" borderId="27" xfId="0" applyNumberFormat="1" applyFont="1" applyBorder="1" applyAlignment="1">
      <alignment horizontal="center" vertical="center" shrinkToFit="1"/>
    </xf>
    <xf numFmtId="181" fontId="4" fillId="0" borderId="1" xfId="0" applyNumberFormat="1" applyFont="1" applyBorder="1" applyAlignment="1">
      <alignment horizontal="center" vertical="center" shrinkToFit="1"/>
    </xf>
    <xf numFmtId="181" fontId="4" fillId="0" borderId="292" xfId="0" applyNumberFormat="1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distributed" vertical="center" wrapText="1"/>
    </xf>
    <xf numFmtId="0" fontId="9" fillId="0" borderId="30" xfId="0" applyFont="1" applyBorder="1" applyAlignment="1">
      <alignment horizontal="distributed" vertical="center" wrapText="1" justifyLastLine="1"/>
    </xf>
    <xf numFmtId="181" fontId="4" fillId="0" borderId="255" xfId="0" applyNumberFormat="1" applyFont="1" applyBorder="1" applyAlignment="1">
      <alignment horizontal="center" vertical="center" shrinkToFit="1"/>
    </xf>
    <xf numFmtId="181" fontId="4" fillId="0" borderId="278" xfId="0" applyNumberFormat="1" applyFont="1" applyBorder="1" applyAlignment="1">
      <alignment horizontal="center" vertical="center" shrinkToFit="1"/>
    </xf>
    <xf numFmtId="181" fontId="4" fillId="0" borderId="291" xfId="0" applyNumberFormat="1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292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7" fillId="0" borderId="278" xfId="0" applyFont="1" applyBorder="1" applyAlignment="1">
      <alignment horizontal="distributed" vertical="center" justifyLastLine="1"/>
    </xf>
    <xf numFmtId="0" fontId="7" fillId="0" borderId="291" xfId="0" applyFont="1" applyBorder="1" applyAlignment="1">
      <alignment horizontal="distributed" vertical="center" justifyLastLine="1"/>
    </xf>
    <xf numFmtId="0" fontId="8" fillId="0" borderId="256" xfId="0" applyFont="1" applyBorder="1" applyAlignment="1">
      <alignment horizontal="center" vertical="center" shrinkToFit="1"/>
    </xf>
    <xf numFmtId="0" fontId="8" fillId="0" borderId="261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 shrinkToFit="1"/>
    </xf>
    <xf numFmtId="0" fontId="8" fillId="0" borderId="277" xfId="0" applyFont="1" applyBorder="1" applyAlignment="1">
      <alignment horizontal="distributed" vertical="center" wrapText="1"/>
    </xf>
    <xf numFmtId="0" fontId="8" fillId="0" borderId="278" xfId="0" applyFont="1" applyBorder="1" applyAlignment="1">
      <alignment horizontal="distributed" vertical="center" wrapText="1"/>
    </xf>
    <xf numFmtId="0" fontId="8" fillId="0" borderId="30" xfId="0" applyFont="1" applyBorder="1" applyAlignment="1">
      <alignment horizontal="distributed" vertical="center" wrapText="1"/>
    </xf>
    <xf numFmtId="0" fontId="8" fillId="0" borderId="66" xfId="0" applyFont="1" applyBorder="1" applyAlignment="1">
      <alignment horizontal="distributed" vertical="center" wrapText="1"/>
    </xf>
    <xf numFmtId="181" fontId="4" fillId="0" borderId="29" xfId="0" applyNumberFormat="1" applyFont="1" applyBorder="1" applyAlignment="1">
      <alignment horizontal="center" vertical="center"/>
    </xf>
    <xf numFmtId="181" fontId="4" fillId="0" borderId="197" xfId="0" applyNumberFormat="1" applyFont="1" applyBorder="1" applyAlignment="1">
      <alignment horizontal="center" vertical="center"/>
    </xf>
    <xf numFmtId="181" fontId="4" fillId="0" borderId="279" xfId="0" applyNumberFormat="1" applyFont="1" applyBorder="1" applyAlignment="1">
      <alignment horizontal="center" vertical="center"/>
    </xf>
    <xf numFmtId="181" fontId="4" fillId="0" borderId="17" xfId="0" applyNumberFormat="1" applyFont="1" applyBorder="1" applyAlignment="1">
      <alignment horizontal="center" vertical="center"/>
    </xf>
    <xf numFmtId="0" fontId="8" fillId="0" borderId="299" xfId="0" applyFont="1" applyBorder="1" applyAlignment="1">
      <alignment horizontal="distributed" vertical="center"/>
    </xf>
    <xf numFmtId="0" fontId="8" fillId="0" borderId="189" xfId="0" applyFont="1" applyBorder="1" applyAlignment="1">
      <alignment horizontal="distributed" vertical="center"/>
    </xf>
    <xf numFmtId="0" fontId="8" fillId="0" borderId="32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 justifyLastLine="1"/>
    </xf>
    <xf numFmtId="0" fontId="3" fillId="0" borderId="32" xfId="0" applyFont="1" applyBorder="1" applyAlignment="1">
      <alignment horizontal="distributed" vertical="center" justifyLastLine="1"/>
    </xf>
    <xf numFmtId="0" fontId="3" fillId="0" borderId="18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8" fillId="0" borderId="299" xfId="0" applyFont="1" applyBorder="1" applyAlignment="1">
      <alignment horizontal="distributed" vertical="center" wrapText="1"/>
    </xf>
    <xf numFmtId="0" fontId="3" fillId="0" borderId="255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8" fillId="0" borderId="19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277" xfId="0" applyFont="1" applyBorder="1" applyAlignment="1">
      <alignment horizontal="distributed" vertical="center" justifyLastLine="1"/>
    </xf>
    <xf numFmtId="0" fontId="3" fillId="0" borderId="278" xfId="0" applyFont="1" applyBorder="1" applyAlignment="1">
      <alignment horizontal="distributed" vertical="center" justifyLastLine="1"/>
    </xf>
    <xf numFmtId="0" fontId="3" fillId="0" borderId="275" xfId="0" applyFont="1" applyBorder="1" applyAlignment="1">
      <alignment horizontal="distributed" vertical="center" justifyLastLine="1"/>
    </xf>
    <xf numFmtId="177" fontId="8" fillId="0" borderId="315" xfId="0" applyNumberFormat="1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0" fontId="8" fillId="0" borderId="277" xfId="0" applyFont="1" applyBorder="1" applyAlignment="1">
      <alignment horizontal="center" vertical="center"/>
    </xf>
    <xf numFmtId="0" fontId="8" fillId="0" borderId="27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 vertical="center"/>
    </xf>
    <xf numFmtId="177" fontId="3" fillId="0" borderId="189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189" xfId="0" applyFont="1" applyBorder="1" applyAlignment="1">
      <alignment horizontal="distributed" vertical="center" justifyLastLine="1"/>
    </xf>
    <xf numFmtId="0" fontId="3" fillId="0" borderId="278" xfId="0" applyFont="1" applyBorder="1" applyAlignment="1">
      <alignment horizontal="center" vertical="center" shrinkToFit="1"/>
    </xf>
    <xf numFmtId="0" fontId="3" fillId="0" borderId="263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259" xfId="0" applyFont="1" applyBorder="1" applyAlignment="1">
      <alignment horizontal="center" vertical="center" shrinkToFit="1"/>
    </xf>
    <xf numFmtId="0" fontId="3" fillId="0" borderId="255" xfId="0" applyFont="1" applyBorder="1" applyAlignment="1">
      <alignment horizontal="distributed" vertical="center"/>
    </xf>
    <xf numFmtId="0" fontId="3" fillId="0" borderId="30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65" xfId="0" applyFont="1" applyBorder="1" applyAlignment="1">
      <alignment horizontal="distributed" vertical="center"/>
    </xf>
    <xf numFmtId="0" fontId="3" fillId="0" borderId="291" xfId="0" applyFont="1" applyBorder="1" applyAlignment="1">
      <alignment horizontal="distributed" vertical="center" justifyLastLine="1"/>
    </xf>
    <xf numFmtId="0" fontId="3" fillId="0" borderId="71" xfId="0" applyFont="1" applyBorder="1" applyAlignment="1">
      <alignment horizontal="center" vertical="center" shrinkToFit="1"/>
    </xf>
    <xf numFmtId="0" fontId="3" fillId="0" borderId="22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62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left" vertical="center" indent="1" shrinkToFit="1"/>
    </xf>
    <xf numFmtId="0" fontId="8" fillId="0" borderId="189" xfId="0" applyFont="1" applyBorder="1" applyAlignment="1">
      <alignment horizontal="left" vertical="center" indent="1" shrinkToFit="1"/>
    </xf>
    <xf numFmtId="0" fontId="8" fillId="0" borderId="306" xfId="0" applyFont="1" applyBorder="1" applyAlignment="1">
      <alignment horizontal="left" vertical="center" indent="1" shrinkToFit="1"/>
    </xf>
    <xf numFmtId="176" fontId="8" fillId="0" borderId="1" xfId="0" applyNumberFormat="1" applyFont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176" fontId="3" fillId="0" borderId="309" xfId="0" applyNumberFormat="1" applyFont="1" applyBorder="1" applyAlignment="1">
      <alignment horizontal="center" vertical="center"/>
    </xf>
    <xf numFmtId="176" fontId="3" fillId="0" borderId="310" xfId="0" applyNumberFormat="1" applyFont="1" applyBorder="1" applyAlignment="1">
      <alignment horizontal="center" vertical="center"/>
    </xf>
    <xf numFmtId="0" fontId="8" fillId="0" borderId="299" xfId="0" applyFont="1" applyBorder="1" applyAlignment="1">
      <alignment horizontal="distributed" vertical="center" wrapText="1" shrinkToFit="1"/>
    </xf>
    <xf numFmtId="0" fontId="8" fillId="0" borderId="189" xfId="0" applyFont="1" applyBorder="1" applyAlignment="1">
      <alignment horizontal="distributed" vertical="center" shrinkToFit="1"/>
    </xf>
    <xf numFmtId="0" fontId="8" fillId="0" borderId="32" xfId="0" applyFont="1" applyBorder="1" applyAlignment="1">
      <alignment horizontal="distributed" vertical="center" shrinkToFit="1"/>
    </xf>
    <xf numFmtId="0" fontId="3" fillId="0" borderId="312" xfId="0" applyFont="1" applyBorder="1" applyAlignment="1">
      <alignment horizontal="distributed" vertical="center" justifyLastLine="1"/>
    </xf>
    <xf numFmtId="0" fontId="3" fillId="0" borderId="313" xfId="0" applyFont="1" applyBorder="1" applyAlignment="1">
      <alignment horizontal="distributed" vertical="center" justifyLastLine="1"/>
    </xf>
    <xf numFmtId="176" fontId="3" fillId="0" borderId="22" xfId="0" applyNumberFormat="1" applyFont="1" applyBorder="1" applyAlignment="1">
      <alignment horizontal="center" vertical="center"/>
    </xf>
    <xf numFmtId="176" fontId="3" fillId="0" borderId="189" xfId="0" applyNumberFormat="1" applyFont="1" applyBorder="1" applyAlignment="1">
      <alignment horizontal="center" vertical="center"/>
    </xf>
    <xf numFmtId="0" fontId="3" fillId="0" borderId="307" xfId="0" applyFont="1" applyBorder="1" applyAlignment="1">
      <alignment horizontal="distributed" vertical="center" justifyLastLine="1"/>
    </xf>
    <xf numFmtId="0" fontId="3" fillId="0" borderId="308" xfId="0" applyFont="1" applyBorder="1" applyAlignment="1">
      <alignment horizontal="distributed" vertical="center" justifyLastLine="1"/>
    </xf>
    <xf numFmtId="0" fontId="3" fillId="0" borderId="249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66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43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00" xfId="0" applyFont="1" applyBorder="1" applyAlignment="1">
      <alignment horizontal="distributed" vertical="center" justifyLastLine="1"/>
    </xf>
    <xf numFmtId="0" fontId="3" fillId="0" borderId="191" xfId="0" applyFont="1" applyBorder="1" applyAlignment="1">
      <alignment horizontal="distributed" vertical="center" justifyLastLine="1"/>
    </xf>
    <xf numFmtId="177" fontId="3" fillId="0" borderId="32" xfId="0" applyNumberFormat="1" applyFont="1" applyBorder="1" applyAlignment="1">
      <alignment horizontal="center" vertical="center"/>
    </xf>
    <xf numFmtId="179" fontId="3" fillId="0" borderId="311" xfId="0" applyNumberFormat="1" applyFont="1" applyBorder="1" applyAlignment="1">
      <alignment horizontal="distributed" vertical="center" justifyLastLine="1"/>
    </xf>
    <xf numFmtId="179" fontId="3" fillId="0" borderId="32" xfId="0" applyNumberFormat="1" applyFont="1" applyBorder="1" applyAlignment="1">
      <alignment horizontal="distributed" vertical="center" justifyLastLine="1"/>
    </xf>
    <xf numFmtId="177" fontId="3" fillId="0" borderId="309" xfId="0" applyNumberFormat="1" applyFont="1" applyBorder="1" applyAlignment="1">
      <alignment horizontal="center" vertical="center"/>
    </xf>
    <xf numFmtId="177" fontId="3" fillId="0" borderId="310" xfId="0" applyNumberFormat="1" applyFont="1" applyBorder="1" applyAlignment="1">
      <alignment horizontal="center" vertical="center"/>
    </xf>
    <xf numFmtId="0" fontId="3" fillId="0" borderId="300" xfId="0" applyFont="1" applyBorder="1" applyAlignment="1">
      <alignment horizontal="center" vertical="center"/>
    </xf>
    <xf numFmtId="0" fontId="3" fillId="0" borderId="191" xfId="0" applyFont="1" applyBorder="1" applyAlignment="1">
      <alignment horizontal="center" vertical="center"/>
    </xf>
    <xf numFmtId="0" fontId="3" fillId="0" borderId="192" xfId="0" applyFont="1" applyBorder="1" applyAlignment="1">
      <alignment horizontal="center" vertical="center"/>
    </xf>
    <xf numFmtId="0" fontId="3" fillId="0" borderId="301" xfId="0" applyFont="1" applyBorder="1" applyAlignment="1">
      <alignment horizontal="center" vertical="center"/>
    </xf>
    <xf numFmtId="0" fontId="3" fillId="0" borderId="302" xfId="0" applyFont="1" applyBorder="1" applyAlignment="1">
      <alignment horizontal="center" vertical="center"/>
    </xf>
    <xf numFmtId="0" fontId="3" fillId="0" borderId="303" xfId="0" applyFont="1" applyBorder="1" applyAlignment="1">
      <alignment horizontal="center" vertical="center"/>
    </xf>
    <xf numFmtId="176" fontId="8" fillId="0" borderId="64" xfId="0" applyNumberFormat="1" applyFont="1" applyBorder="1" applyAlignment="1">
      <alignment horizontal="center" vertical="center"/>
    </xf>
    <xf numFmtId="176" fontId="8" fillId="0" borderId="65" xfId="0" applyNumberFormat="1" applyFont="1" applyBorder="1" applyAlignment="1">
      <alignment horizontal="center" vertical="center"/>
    </xf>
    <xf numFmtId="0" fontId="3" fillId="0" borderId="192" xfId="0" applyFont="1" applyBorder="1" applyAlignment="1">
      <alignment horizontal="distributed" vertical="center" justifyLastLine="1"/>
    </xf>
    <xf numFmtId="0" fontId="3" fillId="0" borderId="199" xfId="0" applyFont="1" applyBorder="1" applyAlignment="1">
      <alignment horizontal="distributed" vertical="center" justifyLastLine="1"/>
    </xf>
    <xf numFmtId="0" fontId="8" fillId="0" borderId="243" xfId="0" applyFont="1" applyBorder="1" applyAlignment="1">
      <alignment horizontal="center"/>
    </xf>
    <xf numFmtId="0" fontId="8" fillId="0" borderId="282" xfId="0" applyFont="1" applyBorder="1" applyAlignment="1">
      <alignment horizontal="center"/>
    </xf>
    <xf numFmtId="0" fontId="8" fillId="0" borderId="283" xfId="0" applyFont="1" applyBorder="1" applyAlignment="1">
      <alignment horizontal="center"/>
    </xf>
    <xf numFmtId="0" fontId="8" fillId="0" borderId="227" xfId="0" applyFont="1" applyBorder="1" applyAlignment="1">
      <alignment horizontal="center"/>
    </xf>
    <xf numFmtId="0" fontId="8" fillId="0" borderId="228" xfId="0" applyFont="1" applyBorder="1" applyAlignment="1">
      <alignment horizontal="center"/>
    </xf>
    <xf numFmtId="0" fontId="8" fillId="0" borderId="284" xfId="0" applyFont="1" applyBorder="1" applyAlignment="1">
      <alignment horizontal="center"/>
    </xf>
    <xf numFmtId="184" fontId="8" fillId="0" borderId="156" xfId="0" applyNumberFormat="1" applyFont="1" applyBorder="1" applyAlignment="1">
      <alignment horizontal="right" vertical="center"/>
    </xf>
    <xf numFmtId="184" fontId="8" fillId="0" borderId="71" xfId="0" applyNumberFormat="1" applyFont="1" applyBorder="1" applyAlignment="1">
      <alignment horizontal="right" vertical="center"/>
    </xf>
    <xf numFmtId="180" fontId="8" fillId="0" borderId="156" xfId="0" applyNumberFormat="1" applyFont="1" applyBorder="1" applyAlignment="1">
      <alignment horizontal="right" vertical="center"/>
    </xf>
    <xf numFmtId="180" fontId="8" fillId="0" borderId="71" xfId="0" applyNumberFormat="1" applyFont="1" applyBorder="1" applyAlignment="1">
      <alignment horizontal="right" vertical="center"/>
    </xf>
    <xf numFmtId="0" fontId="8" fillId="0" borderId="20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00" xfId="0" applyFont="1" applyBorder="1" applyAlignment="1">
      <alignment horizontal="center" vertical="center"/>
    </xf>
    <xf numFmtId="0" fontId="8" fillId="0" borderId="28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277" xfId="0" applyFont="1" applyBorder="1" applyAlignment="1">
      <alignment horizontal="distributed" vertical="center"/>
    </xf>
    <xf numFmtId="0" fontId="8" fillId="0" borderId="278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 vertical="center"/>
    </xf>
    <xf numFmtId="0" fontId="8" fillId="0" borderId="200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35" xfId="0" applyFont="1" applyBorder="1" applyAlignment="1">
      <alignment horizontal="distributed" vertical="center"/>
    </xf>
    <xf numFmtId="0" fontId="8" fillId="0" borderId="275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0" fontId="8" fillId="0" borderId="38" xfId="0" applyFont="1" applyBorder="1" applyAlignment="1">
      <alignment horizontal="distributed" vertical="center"/>
    </xf>
    <xf numFmtId="0" fontId="3" fillId="0" borderId="190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/>
    </xf>
    <xf numFmtId="0" fontId="3" fillId="0" borderId="255" xfId="0" applyFont="1" applyBorder="1" applyAlignment="1">
      <alignment horizontal="center" vertical="center" justifyLastLine="1"/>
    </xf>
    <xf numFmtId="0" fontId="3" fillId="0" borderId="278" xfId="0" applyFont="1" applyBorder="1" applyAlignment="1">
      <alignment horizontal="center" vertical="center" justifyLastLine="1"/>
    </xf>
    <xf numFmtId="0" fontId="3" fillId="0" borderId="30" xfId="0" applyFont="1" applyBorder="1" applyAlignment="1">
      <alignment horizontal="center" vertical="center" justifyLastLine="1"/>
    </xf>
    <xf numFmtId="0" fontId="3" fillId="0" borderId="27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38" xfId="0" applyFont="1" applyBorder="1" applyAlignment="1">
      <alignment horizontal="center" vertical="center" justifyLastLine="1"/>
    </xf>
    <xf numFmtId="0" fontId="3" fillId="0" borderId="304" xfId="0" applyFont="1" applyBorder="1" applyAlignment="1">
      <alignment horizontal="distributed" vertical="center" justifyLastLine="1"/>
    </xf>
    <xf numFmtId="0" fontId="3" fillId="0" borderId="305" xfId="0" applyFont="1" applyBorder="1" applyAlignment="1">
      <alignment horizontal="distributed" vertical="center" justifyLastLine="1"/>
    </xf>
    <xf numFmtId="0" fontId="3" fillId="0" borderId="301" xfId="0" applyFont="1" applyBorder="1" applyAlignment="1">
      <alignment horizontal="distributed" vertical="center" justifyLastLine="1"/>
    </xf>
    <xf numFmtId="0" fontId="3" fillId="0" borderId="302" xfId="0" applyFont="1" applyBorder="1" applyAlignment="1">
      <alignment horizontal="distributed" vertical="center" justifyLastLine="1"/>
    </xf>
    <xf numFmtId="0" fontId="3" fillId="0" borderId="303" xfId="0" applyFont="1" applyBorder="1" applyAlignment="1">
      <alignment horizontal="distributed" vertical="center" justifyLastLine="1"/>
    </xf>
    <xf numFmtId="0" fontId="8" fillId="0" borderId="277" xfId="0" applyFont="1" applyBorder="1" applyAlignment="1">
      <alignment horizontal="distributed" vertical="center" shrinkToFit="1"/>
    </xf>
    <xf numFmtId="0" fontId="8" fillId="0" borderId="278" xfId="0" applyFont="1" applyBorder="1" applyAlignment="1">
      <alignment horizontal="distributed" vertical="center" shrinkToFit="1"/>
    </xf>
    <xf numFmtId="0" fontId="8" fillId="0" borderId="30" xfId="0" applyFont="1" applyBorder="1" applyAlignment="1">
      <alignment horizontal="distributed" vertical="center" shrinkToFit="1"/>
    </xf>
    <xf numFmtId="0" fontId="8" fillId="0" borderId="200" xfId="0" applyFont="1" applyBorder="1" applyAlignment="1">
      <alignment horizontal="distributed" vertical="center" shrinkToFit="1"/>
    </xf>
    <xf numFmtId="0" fontId="8" fillId="0" borderId="0" xfId="0" applyFont="1" applyAlignment="1">
      <alignment horizontal="distributed" vertical="center" shrinkToFit="1"/>
    </xf>
    <xf numFmtId="0" fontId="8" fillId="0" borderId="35" xfId="0" applyFont="1" applyBorder="1" applyAlignment="1">
      <alignment horizontal="distributed" vertical="center" shrinkToFit="1"/>
    </xf>
    <xf numFmtId="0" fontId="8" fillId="0" borderId="288" xfId="0" applyFont="1" applyBorder="1" applyAlignment="1">
      <alignment horizontal="distributed" vertical="center" shrinkToFit="1"/>
    </xf>
    <xf numFmtId="0" fontId="8" fillId="0" borderId="64" xfId="0" applyFont="1" applyBorder="1" applyAlignment="1">
      <alignment horizontal="distributed" vertical="center" shrinkToFit="1"/>
    </xf>
    <xf numFmtId="0" fontId="8" fillId="0" borderId="65" xfId="0" applyFont="1" applyBorder="1" applyAlignment="1">
      <alignment horizontal="distributed" vertical="center" shrinkToFit="1"/>
    </xf>
    <xf numFmtId="0" fontId="3" fillId="0" borderId="278" xfId="0" applyFont="1" applyBorder="1" applyAlignment="1">
      <alignment horizontal="distributed" vertical="center"/>
    </xf>
    <xf numFmtId="0" fontId="3" fillId="0" borderId="143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64" xfId="0" applyFont="1" applyBorder="1" applyAlignment="1">
      <alignment horizontal="distributed" vertical="center"/>
    </xf>
    <xf numFmtId="0" fontId="8" fillId="0" borderId="341" xfId="0" applyFont="1" applyBorder="1" applyAlignment="1">
      <alignment horizontal="center" vertical="center"/>
    </xf>
    <xf numFmtId="0" fontId="8" fillId="0" borderId="315" xfId="0" applyFont="1" applyBorder="1" applyAlignment="1">
      <alignment horizontal="center" vertical="center"/>
    </xf>
    <xf numFmtId="0" fontId="3" fillId="0" borderId="25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143" xfId="0" applyFont="1" applyBorder="1" applyAlignment="1">
      <alignment horizontal="center" vertical="center" shrinkToFit="1"/>
    </xf>
    <xf numFmtId="176" fontId="8" fillId="0" borderId="31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75" fillId="0" borderId="0" xfId="4" applyFont="1" applyAlignment="1">
      <alignment horizontal="left" vertical="center" wrapText="1"/>
    </xf>
    <xf numFmtId="0" fontId="10" fillId="0" borderId="0" xfId="4" applyFont="1" applyAlignment="1">
      <alignment horizontal="center" vertical="center"/>
    </xf>
    <xf numFmtId="0" fontId="23" fillId="0" borderId="299" xfId="4" applyFont="1" applyBorder="1" applyAlignment="1">
      <alignment horizontal="center" vertical="center"/>
    </xf>
    <xf numFmtId="0" fontId="23" fillId="0" borderId="189" xfId="4" applyFont="1" applyBorder="1" applyAlignment="1">
      <alignment horizontal="center" vertical="center"/>
    </xf>
    <xf numFmtId="0" fontId="23" fillId="0" borderId="306" xfId="4" applyFont="1" applyBorder="1" applyAlignment="1">
      <alignment horizontal="center" vertical="center"/>
    </xf>
    <xf numFmtId="0" fontId="68" fillId="0" borderId="0" xfId="4" applyFont="1" applyAlignment="1">
      <alignment horizontal="center" vertical="center"/>
    </xf>
    <xf numFmtId="0" fontId="73" fillId="0" borderId="352" xfId="4" applyFont="1" applyBorder="1" applyAlignment="1">
      <alignment horizontal="center" vertical="center" wrapText="1"/>
    </xf>
    <xf numFmtId="0" fontId="73" fillId="0" borderId="356" xfId="4" applyFont="1" applyBorder="1" applyAlignment="1">
      <alignment horizontal="center" vertical="center" wrapText="1"/>
    </xf>
    <xf numFmtId="0" fontId="73" fillId="0" borderId="357" xfId="4" applyFont="1" applyBorder="1" applyAlignment="1">
      <alignment horizontal="center" vertical="center" wrapText="1"/>
    </xf>
    <xf numFmtId="187" fontId="72" fillId="0" borderId="360" xfId="4" applyNumberFormat="1" applyFont="1" applyBorder="1" applyAlignment="1">
      <alignment horizontal="center" vertical="center"/>
    </xf>
    <xf numFmtId="187" fontId="72" fillId="0" borderId="361" xfId="4" applyNumberFormat="1" applyFont="1" applyBorder="1" applyAlignment="1">
      <alignment horizontal="center" vertical="center"/>
    </xf>
    <xf numFmtId="187" fontId="72" fillId="0" borderId="362" xfId="4" applyNumberFormat="1" applyFont="1" applyBorder="1" applyAlignment="1">
      <alignment horizontal="center" vertical="center"/>
    </xf>
    <xf numFmtId="187" fontId="72" fillId="0" borderId="364" xfId="4" applyNumberFormat="1" applyFont="1" applyBorder="1" applyAlignment="1">
      <alignment horizontal="center" vertical="center"/>
    </xf>
    <xf numFmtId="187" fontId="72" fillId="0" borderId="365" xfId="4" applyNumberFormat="1" applyFont="1" applyBorder="1" applyAlignment="1">
      <alignment horizontal="center" vertical="center"/>
    </xf>
    <xf numFmtId="187" fontId="72" fillId="0" borderId="366" xfId="4" applyNumberFormat="1" applyFont="1" applyBorder="1" applyAlignment="1">
      <alignment horizontal="center" vertical="center"/>
    </xf>
    <xf numFmtId="187" fontId="72" fillId="0" borderId="368" xfId="4" applyNumberFormat="1" applyFont="1" applyBorder="1" applyAlignment="1">
      <alignment horizontal="center" vertical="center"/>
    </xf>
    <xf numFmtId="187" fontId="72" fillId="0" borderId="369" xfId="4" applyNumberFormat="1" applyFont="1" applyBorder="1" applyAlignment="1">
      <alignment horizontal="center" vertical="center"/>
    </xf>
    <xf numFmtId="187" fontId="72" fillId="0" borderId="370" xfId="4" applyNumberFormat="1" applyFont="1" applyBorder="1" applyAlignment="1">
      <alignment horizontal="center" vertical="center"/>
    </xf>
    <xf numFmtId="187" fontId="72" fillId="0" borderId="373" xfId="4" applyNumberFormat="1" applyFont="1" applyBorder="1" applyAlignment="1">
      <alignment horizontal="center" vertical="center"/>
    </xf>
    <xf numFmtId="187" fontId="72" fillId="0" borderId="374" xfId="4" applyNumberFormat="1" applyFont="1" applyBorder="1" applyAlignment="1">
      <alignment horizontal="center" vertical="center"/>
    </xf>
    <xf numFmtId="187" fontId="72" fillId="0" borderId="375" xfId="4" applyNumberFormat="1" applyFont="1" applyBorder="1" applyAlignment="1">
      <alignment horizontal="center" vertical="center"/>
    </xf>
    <xf numFmtId="0" fontId="71" fillId="0" borderId="376" xfId="4" applyFont="1" applyBorder="1" applyAlignment="1">
      <alignment horizontal="left" vertical="center"/>
    </xf>
    <xf numFmtId="0" fontId="71" fillId="0" borderId="377" xfId="4" applyFont="1" applyBorder="1" applyAlignment="1">
      <alignment horizontal="left" vertical="center" wrapText="1"/>
    </xf>
    <xf numFmtId="0" fontId="7" fillId="0" borderId="376" xfId="4" applyFont="1" applyBorder="1" applyAlignment="1">
      <alignment horizontal="left" vertical="center" wrapText="1"/>
    </xf>
    <xf numFmtId="0" fontId="7" fillId="0" borderId="376" xfId="4" applyFont="1" applyBorder="1" applyAlignment="1">
      <alignment horizontal="left" vertical="center"/>
    </xf>
    <xf numFmtId="0" fontId="79" fillId="0" borderId="0" xfId="4" applyFont="1" applyAlignment="1">
      <alignment horizontal="center" vertical="center"/>
    </xf>
    <xf numFmtId="0" fontId="0" fillId="0" borderId="360" xfId="4" applyFont="1" applyBorder="1" applyAlignment="1">
      <alignment horizontal="center" vertical="center" wrapText="1"/>
    </xf>
    <xf numFmtId="0" fontId="1" fillId="0" borderId="361" xfId="4" applyBorder="1" applyAlignment="1">
      <alignment horizontal="center" vertical="center" wrapText="1"/>
    </xf>
    <xf numFmtId="0" fontId="1" fillId="0" borderId="362" xfId="4" applyBorder="1" applyAlignment="1">
      <alignment horizontal="center" vertical="center" wrapText="1"/>
    </xf>
    <xf numFmtId="0" fontId="0" fillId="0" borderId="364" xfId="4" applyFont="1" applyBorder="1" applyAlignment="1">
      <alignment horizontal="center" vertical="center"/>
    </xf>
    <xf numFmtId="0" fontId="1" fillId="0" borderId="365" xfId="4" applyBorder="1" applyAlignment="1">
      <alignment horizontal="center" vertical="center"/>
    </xf>
    <xf numFmtId="0" fontId="1" fillId="0" borderId="366" xfId="4" applyBorder="1" applyAlignment="1">
      <alignment horizontal="center" vertical="center"/>
    </xf>
    <xf numFmtId="0" fontId="39" fillId="0" borderId="173" xfId="0" applyFont="1" applyBorder="1" applyAlignment="1">
      <alignment horizontal="distributed" vertical="center" justifyLastLine="1"/>
    </xf>
    <xf numFmtId="0" fontId="39" fillId="0" borderId="187" xfId="0" applyFont="1" applyBorder="1" applyAlignment="1">
      <alignment horizontal="distributed" vertical="center" justifyLastLine="1"/>
    </xf>
    <xf numFmtId="0" fontId="39" fillId="0" borderId="131" xfId="0" applyFont="1" applyBorder="1" applyAlignment="1">
      <alignment horizontal="distributed" vertical="center" justifyLastLine="1"/>
    </xf>
    <xf numFmtId="0" fontId="39" fillId="0" borderId="81" xfId="0" applyFont="1" applyBorder="1" applyAlignment="1">
      <alignment horizontal="distributed" vertical="center" justifyLastLine="1"/>
    </xf>
    <xf numFmtId="0" fontId="31" fillId="6" borderId="20" xfId="0" applyFont="1" applyFill="1" applyBorder="1" applyAlignment="1">
      <alignment horizontal="center" vertical="distributed" justifyLastLine="1"/>
    </xf>
    <xf numFmtId="0" fontId="31" fillId="6" borderId="122" xfId="0" applyFont="1" applyFill="1" applyBorder="1" applyAlignment="1">
      <alignment horizontal="center" vertical="distributed" justifyLastLine="1"/>
    </xf>
    <xf numFmtId="0" fontId="31" fillId="6" borderId="168" xfId="0" applyFont="1" applyFill="1" applyBorder="1" applyAlignment="1">
      <alignment horizontal="center" vertical="center" justifyLastLine="1"/>
    </xf>
    <xf numFmtId="0" fontId="31" fillId="6" borderId="166" xfId="0" applyFont="1" applyFill="1" applyBorder="1" applyAlignment="1">
      <alignment horizontal="center" vertical="center" justifyLastLine="1"/>
    </xf>
    <xf numFmtId="0" fontId="39" fillId="0" borderId="8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40" fillId="0" borderId="317" xfId="0" applyFont="1" applyBorder="1" applyAlignment="1">
      <alignment horizontal="center"/>
    </xf>
    <xf numFmtId="0" fontId="40" fillId="0" borderId="174" xfId="0" applyFont="1" applyBorder="1" applyAlignment="1">
      <alignment horizontal="center"/>
    </xf>
    <xf numFmtId="0" fontId="40" fillId="0" borderId="171" xfId="0" applyFont="1" applyBorder="1" applyAlignment="1">
      <alignment horizontal="center"/>
    </xf>
    <xf numFmtId="0" fontId="39" fillId="0" borderId="318" xfId="0" applyFont="1" applyBorder="1" applyAlignment="1">
      <alignment horizontal="center" vertical="center" justifyLastLine="1"/>
    </xf>
    <xf numFmtId="0" fontId="39" fillId="0" borderId="85" xfId="0" applyFont="1" applyBorder="1" applyAlignment="1">
      <alignment horizontal="center" vertical="center" justifyLastLine="1"/>
    </xf>
    <xf numFmtId="0" fontId="39" fillId="0" borderId="113" xfId="0" applyFont="1" applyBorder="1" applyAlignment="1">
      <alignment horizontal="center" vertical="center" justifyLastLine="1"/>
    </xf>
    <xf numFmtId="0" fontId="39" fillId="0" borderId="319" xfId="0" applyFont="1" applyBorder="1" applyAlignment="1">
      <alignment horizontal="distributed" vertical="center" justifyLastLine="1"/>
    </xf>
    <xf numFmtId="0" fontId="39" fillId="0" borderId="320" xfId="0" applyFont="1" applyBorder="1" applyAlignment="1">
      <alignment horizontal="distributed" vertical="center" justifyLastLine="1"/>
    </xf>
    <xf numFmtId="0" fontId="39" fillId="0" borderId="321" xfId="0" applyFont="1" applyBorder="1" applyAlignment="1">
      <alignment horizontal="distributed" vertical="center" justifyLastLine="1"/>
    </xf>
    <xf numFmtId="0" fontId="39" fillId="0" borderId="322" xfId="0" applyFont="1" applyBorder="1" applyAlignment="1">
      <alignment horizontal="distributed" vertical="center" justifyLastLine="1"/>
    </xf>
    <xf numFmtId="0" fontId="39" fillId="0" borderId="323" xfId="0" applyFont="1" applyBorder="1" applyAlignment="1">
      <alignment horizontal="distributed" vertical="center" justifyLastLine="1"/>
    </xf>
    <xf numFmtId="0" fontId="39" fillId="0" borderId="324" xfId="0" applyFont="1" applyBorder="1" applyAlignment="1">
      <alignment horizontal="distributed" vertical="center" justifyLastLine="1"/>
    </xf>
    <xf numFmtId="0" fontId="39" fillId="0" borderId="325" xfId="0" applyFont="1" applyBorder="1" applyAlignment="1">
      <alignment horizontal="distributed" vertical="center" justifyLastLine="1"/>
    </xf>
    <xf numFmtId="0" fontId="39" fillId="0" borderId="77" xfId="0" applyFont="1" applyBorder="1" applyAlignment="1">
      <alignment horizontal="distributed" vertical="center" justifyLastLine="1"/>
    </xf>
    <xf numFmtId="0" fontId="39" fillId="0" borderId="78" xfId="0" applyFont="1" applyBorder="1" applyAlignment="1">
      <alignment horizontal="distributed" vertical="center" justifyLastLine="1"/>
    </xf>
    <xf numFmtId="0" fontId="39" fillId="0" borderId="79" xfId="0" applyFont="1" applyBorder="1" applyAlignment="1">
      <alignment horizontal="distributed" vertical="center" justifyLastLine="1"/>
    </xf>
    <xf numFmtId="0" fontId="39" fillId="0" borderId="80" xfId="0" applyFont="1" applyBorder="1" applyAlignment="1">
      <alignment horizontal="distributed" vertical="center" justifyLastLine="1"/>
    </xf>
    <xf numFmtId="0" fontId="39" fillId="0" borderId="56" xfId="0" applyFont="1" applyBorder="1" applyAlignment="1">
      <alignment horizontal="distributed" vertical="center" justifyLastLine="1"/>
    </xf>
    <xf numFmtId="0" fontId="39" fillId="0" borderId="46" xfId="0" applyFont="1" applyBorder="1" applyAlignment="1">
      <alignment horizontal="distributed" vertical="center" justifyLastLine="1"/>
    </xf>
    <xf numFmtId="0" fontId="39" fillId="0" borderId="172" xfId="0" applyFont="1" applyBorder="1" applyAlignment="1">
      <alignment horizontal="distributed" vertical="center" justifyLastLine="1"/>
    </xf>
    <xf numFmtId="0" fontId="39" fillId="0" borderId="186" xfId="0" applyFont="1" applyBorder="1" applyAlignment="1">
      <alignment horizontal="distributed" vertical="center" justifyLastLine="1"/>
    </xf>
    <xf numFmtId="0" fontId="33" fillId="0" borderId="9" xfId="0" applyFont="1" applyBorder="1" applyAlignment="1">
      <alignment horizontal="center" vertical="distributed"/>
    </xf>
    <xf numFmtId="0" fontId="33" fillId="0" borderId="6" xfId="0" applyFont="1" applyBorder="1" applyAlignment="1">
      <alignment horizontal="center" vertical="distributed"/>
    </xf>
    <xf numFmtId="0" fontId="33" fillId="0" borderId="154" xfId="0" applyFont="1" applyBorder="1" applyAlignment="1">
      <alignment horizontal="center" vertical="distributed"/>
    </xf>
    <xf numFmtId="0" fontId="33" fillId="0" borderId="20" xfId="0" applyFont="1" applyBorder="1" applyAlignment="1">
      <alignment horizontal="center"/>
    </xf>
    <xf numFmtId="0" fontId="33" fillId="0" borderId="123" xfId="0" applyFont="1" applyBorder="1" applyAlignment="1">
      <alignment horizontal="center"/>
    </xf>
    <xf numFmtId="0" fontId="33" fillId="0" borderId="6" xfId="0" applyFont="1" applyBorder="1" applyAlignment="1">
      <alignment horizontal="center" vertical="distributed" textRotation="255" justifyLastLine="1"/>
    </xf>
    <xf numFmtId="0" fontId="33" fillId="0" borderId="3" xfId="0" applyFont="1" applyBorder="1" applyAlignment="1">
      <alignment horizontal="center" vertical="distributed" textRotation="255" justifyLastLine="1"/>
    </xf>
    <xf numFmtId="0" fontId="33" fillId="0" borderId="9" xfId="0" applyFont="1" applyBorder="1" applyAlignment="1">
      <alignment horizontal="center" vertical="distributed" textRotation="255" justifyLastLine="1"/>
    </xf>
    <xf numFmtId="0" fontId="33" fillId="0" borderId="142" xfId="0" applyFont="1" applyBorder="1" applyAlignment="1">
      <alignment horizontal="center"/>
    </xf>
    <xf numFmtId="0" fontId="33" fillId="0" borderId="122" xfId="0" applyFont="1" applyBorder="1" applyAlignment="1">
      <alignment horizontal="center"/>
    </xf>
    <xf numFmtId="0" fontId="33" fillId="0" borderId="154" xfId="0" applyFont="1" applyBorder="1" applyAlignment="1">
      <alignment horizontal="center" vertical="distributed" textRotation="255" justifyLastLine="1"/>
    </xf>
    <xf numFmtId="0" fontId="33" fillId="0" borderId="3" xfId="0" applyFont="1" applyBorder="1" applyAlignment="1">
      <alignment horizontal="center" vertical="distributed"/>
    </xf>
    <xf numFmtId="0" fontId="33" fillId="0" borderId="316" xfId="0" applyFont="1" applyBorder="1" applyAlignment="1">
      <alignment horizontal="center"/>
    </xf>
    <xf numFmtId="0" fontId="35" fillId="0" borderId="103" xfId="0" applyFont="1" applyBorder="1" applyAlignment="1">
      <alignment horizontal="distributed" vertical="center" justifyLastLine="1"/>
    </xf>
    <xf numFmtId="0" fontId="35" fillId="0" borderId="117" xfId="0" applyFont="1" applyBorder="1" applyAlignment="1">
      <alignment horizontal="distributed" vertical="center" justifyLastLine="1"/>
    </xf>
    <xf numFmtId="0" fontId="35" fillId="0" borderId="8" xfId="0" applyFont="1" applyBorder="1" applyAlignment="1">
      <alignment horizontal="distributed" vertical="center" justifyLastLine="1"/>
    </xf>
    <xf numFmtId="0" fontId="35" fillId="0" borderId="12" xfId="0" applyFont="1" applyBorder="1" applyAlignment="1">
      <alignment horizontal="distributed" vertical="center" justifyLastLine="1"/>
    </xf>
    <xf numFmtId="0" fontId="35" fillId="0" borderId="7" xfId="0" applyFont="1" applyBorder="1" applyAlignment="1">
      <alignment horizontal="distributed" vertical="center" justifyLastLine="1"/>
    </xf>
    <xf numFmtId="0" fontId="35" fillId="0" borderId="47" xfId="0" applyFont="1" applyBorder="1" applyAlignment="1">
      <alignment horizontal="distributed" vertical="center" justifyLastLine="1"/>
    </xf>
    <xf numFmtId="0" fontId="35" fillId="0" borderId="57" xfId="0" applyFont="1" applyBorder="1" applyAlignment="1">
      <alignment horizontal="distributed" vertical="center" justifyLastLine="1"/>
    </xf>
    <xf numFmtId="0" fontId="35" fillId="0" borderId="51" xfId="0" applyFont="1" applyBorder="1" applyAlignment="1">
      <alignment horizontal="distributed" vertical="center" justifyLastLine="1"/>
    </xf>
    <xf numFmtId="0" fontId="35" fillId="0" borderId="45" xfId="0" applyFont="1" applyBorder="1" applyAlignment="1">
      <alignment horizontal="distributed" vertical="center" justifyLastLine="1"/>
    </xf>
    <xf numFmtId="0" fontId="35" fillId="0" borderId="44" xfId="0" applyFont="1" applyBorder="1" applyAlignment="1">
      <alignment horizontal="distributed" vertical="center" justifyLastLine="1"/>
    </xf>
    <xf numFmtId="0" fontId="35" fillId="0" borderId="46" xfId="0" applyFont="1" applyBorder="1" applyAlignment="1">
      <alignment horizontal="distributed" vertical="center" justifyLastLine="1"/>
    </xf>
    <xf numFmtId="0" fontId="35" fillId="0" borderId="319" xfId="0" applyFont="1" applyBorder="1" applyAlignment="1">
      <alignment horizontal="distributed" vertical="center" justifyLastLine="1"/>
    </xf>
    <xf numFmtId="0" fontId="35" fillId="0" borderId="320" xfId="0" applyFont="1" applyBorder="1" applyAlignment="1">
      <alignment horizontal="distributed" vertical="center" justifyLastLine="1"/>
    </xf>
    <xf numFmtId="0" fontId="35" fillId="0" borderId="325" xfId="0" applyFont="1" applyBorder="1" applyAlignment="1">
      <alignment horizontal="distributed" vertical="center" justifyLastLine="1"/>
    </xf>
    <xf numFmtId="0" fontId="36" fillId="0" borderId="122" xfId="0" applyFont="1" applyBorder="1" applyAlignment="1">
      <alignment horizontal="distributed" vertical="center" justifyLastLine="1"/>
    </xf>
    <xf numFmtId="0" fontId="36" fillId="0" borderId="123" xfId="0" applyFont="1" applyBorder="1" applyAlignment="1">
      <alignment horizontal="distributed" vertical="center" justifyLastLine="1"/>
    </xf>
    <xf numFmtId="0" fontId="36" fillId="0" borderId="20" xfId="0" applyFont="1" applyBorder="1" applyAlignment="1">
      <alignment horizontal="distributed" vertical="center" justifyLastLine="1"/>
    </xf>
    <xf numFmtId="0" fontId="35" fillId="0" borderId="9" xfId="0" applyFont="1" applyBorder="1" applyAlignment="1">
      <alignment horizontal="center" vertical="center" justifyLastLine="1"/>
    </xf>
    <xf numFmtId="0" fontId="35" fillId="0" borderId="6" xfId="0" applyFont="1" applyBorder="1" applyAlignment="1">
      <alignment horizontal="center" vertical="center" justifyLastLine="1"/>
    </xf>
    <xf numFmtId="0" fontId="35" fillId="0" borderId="3" xfId="0" applyFont="1" applyBorder="1" applyAlignment="1">
      <alignment horizontal="center" vertical="center" justifyLastLine="1"/>
    </xf>
    <xf numFmtId="0" fontId="35" fillId="0" borderId="97" xfId="0" applyFont="1" applyBorder="1" applyAlignment="1">
      <alignment horizontal="distributed" vertical="center" justifyLastLine="1"/>
    </xf>
    <xf numFmtId="0" fontId="35" fillId="0" borderId="101" xfId="0" applyFont="1" applyBorder="1" applyAlignment="1">
      <alignment horizontal="distributed" vertical="center" justifyLastLine="1"/>
    </xf>
    <xf numFmtId="0" fontId="35" fillId="0" borderId="324" xfId="0" applyFont="1" applyBorder="1" applyAlignment="1">
      <alignment horizontal="distributed" vertical="center" justifyLastLine="1"/>
    </xf>
    <xf numFmtId="0" fontId="35" fillId="0" borderId="321" xfId="0" applyFont="1" applyBorder="1" applyAlignment="1">
      <alignment horizontal="distributed" vertical="center" justifyLastLine="1"/>
    </xf>
    <xf numFmtId="0" fontId="35" fillId="0" borderId="77" xfId="0" applyFont="1" applyBorder="1" applyAlignment="1">
      <alignment horizontal="distributed" vertical="center" justifyLastLine="1"/>
    </xf>
    <xf numFmtId="0" fontId="35" fillId="0" borderId="78" xfId="0" applyFont="1" applyBorder="1" applyAlignment="1">
      <alignment horizontal="distributed" vertical="center" justifyLastLine="1"/>
    </xf>
    <xf numFmtId="0" fontId="35" fillId="0" borderId="79" xfId="0" applyFont="1" applyBorder="1" applyAlignment="1">
      <alignment horizontal="distributed" vertical="center" justifyLastLine="1"/>
    </xf>
    <xf numFmtId="0" fontId="35" fillId="0" borderId="100" xfId="0" applyFont="1" applyBorder="1" applyAlignment="1">
      <alignment horizontal="distributed" vertical="center" justifyLastLine="1"/>
    </xf>
    <xf numFmtId="0" fontId="35" fillId="0" borderId="28" xfId="0" applyFont="1" applyBorder="1" applyAlignment="1">
      <alignment horizontal="distributed" vertical="center" justifyLastLine="1"/>
    </xf>
    <xf numFmtId="0" fontId="35" fillId="0" borderId="116" xfId="0" applyFont="1" applyBorder="1" applyAlignment="1">
      <alignment horizontal="distributed" vertical="center" justifyLastLine="1"/>
    </xf>
    <xf numFmtId="0" fontId="35" fillId="0" borderId="56" xfId="0" applyFont="1" applyBorder="1" applyAlignment="1">
      <alignment horizontal="distributed" vertical="center" justifyLastLine="1"/>
    </xf>
  </cellXfs>
  <cellStyles count="6">
    <cellStyle name="パーセント" xfId="1" builtinId="5"/>
    <cellStyle name="ハイパーリンク" xfId="3" builtinId="8"/>
    <cellStyle name="ハイパーリンク 2" xfId="5" xr:uid="{63374FF1-5DBD-4CFF-9003-FBD89754EC0A}"/>
    <cellStyle name="標準" xfId="0" builtinId="0"/>
    <cellStyle name="標準 2" xfId="2" xr:uid="{00000000-0005-0000-0000-000003000000}"/>
    <cellStyle name="標準 3" xfId="4" xr:uid="{218A326F-94BC-4C99-9F1C-D3B37749B2CE}"/>
  </cellStyles>
  <dxfs count="10">
    <dxf>
      <fill>
        <patternFill>
          <bgColor rgb="FFFFC000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66FF66"/>
        </patternFill>
      </fill>
    </dxf>
    <dxf>
      <fill>
        <patternFill>
          <bgColor rgb="FFFF9966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ouda@nifty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55"/>
  <sheetViews>
    <sheetView topLeftCell="A20" zoomScaleNormal="100" zoomScaleSheetLayoutView="100" workbookViewId="0">
      <selection activeCell="Z21" sqref="Z21"/>
    </sheetView>
  </sheetViews>
  <sheetFormatPr defaultColWidth="9" defaultRowHeight="14"/>
  <cols>
    <col min="1" max="1" width="1.6328125" style="588" customWidth="1"/>
    <col min="2" max="2" width="2.6328125" style="588" customWidth="1"/>
    <col min="3" max="3" width="3.08984375" style="589" customWidth="1"/>
    <col min="4" max="4" width="1.6328125" style="588" customWidth="1"/>
    <col min="5" max="5" width="8.6328125" style="588" customWidth="1"/>
    <col min="6" max="24" width="6.6328125" style="588" customWidth="1"/>
    <col min="25" max="25" width="1.6328125" style="588" customWidth="1"/>
    <col min="26" max="31" width="7.6328125" style="588" customWidth="1"/>
    <col min="32" max="16384" width="9" style="588"/>
  </cols>
  <sheetData>
    <row r="1" spans="1:17" ht="12" customHeight="1">
      <c r="A1" s="553"/>
      <c r="B1" s="553"/>
      <c r="C1" s="554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</row>
    <row r="2" spans="1:17" ht="16.5">
      <c r="A2" s="553"/>
      <c r="B2" s="553"/>
      <c r="C2" s="554"/>
      <c r="D2" s="649" t="s">
        <v>198</v>
      </c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</row>
    <row r="3" spans="1:17" ht="12" customHeight="1">
      <c r="A3" s="553"/>
      <c r="B3" s="553"/>
      <c r="C3" s="554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</row>
    <row r="4" spans="1:17" ht="18" customHeight="1">
      <c r="A4" s="558" t="s">
        <v>172</v>
      </c>
      <c r="C4" s="556" t="s">
        <v>195</v>
      </c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ht="18" customHeight="1">
      <c r="A5" s="553"/>
      <c r="B5" s="553"/>
      <c r="C5" s="554"/>
      <c r="D5" s="556" t="s">
        <v>248</v>
      </c>
      <c r="E5" s="553"/>
      <c r="F5" s="553"/>
      <c r="G5" s="553"/>
      <c r="H5" s="553"/>
      <c r="I5" s="556"/>
      <c r="J5" s="556" t="s">
        <v>249</v>
      </c>
      <c r="K5" s="553"/>
      <c r="L5" s="553"/>
      <c r="M5" s="553"/>
      <c r="N5" s="556"/>
      <c r="O5" s="553"/>
      <c r="P5" s="553"/>
      <c r="Q5" s="553"/>
    </row>
    <row r="6" spans="1:17" ht="12" customHeight="1">
      <c r="A6" s="553"/>
      <c r="B6" s="553"/>
      <c r="C6" s="554"/>
      <c r="D6" s="553"/>
      <c r="E6" s="553"/>
      <c r="F6" s="553"/>
      <c r="G6" s="553"/>
      <c r="H6" s="553"/>
      <c r="I6" s="553"/>
      <c r="J6" s="553"/>
      <c r="K6" s="553"/>
      <c r="L6" s="553"/>
      <c r="M6" s="553"/>
      <c r="N6" s="553"/>
      <c r="O6" s="553"/>
      <c r="P6" s="553"/>
      <c r="Q6" s="553"/>
    </row>
    <row r="7" spans="1:17" ht="15" customHeight="1">
      <c r="A7" s="553"/>
      <c r="B7" s="555" t="s">
        <v>126</v>
      </c>
      <c r="C7" s="554"/>
      <c r="D7" s="553"/>
      <c r="E7" s="553"/>
      <c r="F7" s="553"/>
      <c r="G7" s="553"/>
      <c r="H7" s="553"/>
      <c r="I7" s="553"/>
      <c r="J7" s="553"/>
      <c r="K7" s="553"/>
      <c r="L7" s="553"/>
      <c r="M7" s="553"/>
      <c r="N7" s="553"/>
      <c r="O7" s="553"/>
      <c r="P7" s="553"/>
      <c r="Q7" s="553"/>
    </row>
    <row r="8" spans="1:17" ht="6" customHeight="1">
      <c r="A8" s="553"/>
      <c r="B8" s="553"/>
      <c r="C8" s="554"/>
      <c r="D8" s="553"/>
      <c r="E8" s="553"/>
      <c r="F8" s="553"/>
      <c r="G8" s="553"/>
      <c r="H8" s="553"/>
      <c r="I8" s="553"/>
      <c r="J8" s="553"/>
      <c r="K8" s="553"/>
      <c r="L8" s="553"/>
      <c r="M8" s="553"/>
      <c r="N8" s="553"/>
      <c r="O8" s="553"/>
      <c r="P8" s="553"/>
      <c r="Q8" s="553"/>
    </row>
    <row r="9" spans="1:17" ht="18" customHeight="1">
      <c r="A9" s="553"/>
      <c r="B9" s="553"/>
      <c r="C9" s="555" t="s">
        <v>127</v>
      </c>
      <c r="D9" s="553"/>
      <c r="E9" s="553"/>
      <c r="F9" s="553"/>
      <c r="G9" s="553"/>
      <c r="H9" s="553"/>
      <c r="I9" s="553"/>
      <c r="J9" s="553"/>
      <c r="K9" s="553"/>
      <c r="L9" s="553"/>
      <c r="M9" s="553"/>
      <c r="N9" s="553"/>
      <c r="O9" s="553"/>
      <c r="P9" s="553"/>
      <c r="Q9" s="553"/>
    </row>
    <row r="10" spans="1:17" ht="18" customHeight="1">
      <c r="A10" s="553"/>
      <c r="B10" s="553"/>
      <c r="C10" s="556" t="s">
        <v>153</v>
      </c>
      <c r="D10" s="553"/>
      <c r="E10" s="553"/>
      <c r="F10" s="553"/>
      <c r="G10" s="553"/>
      <c r="H10" s="553"/>
      <c r="I10" s="553"/>
      <c r="J10" s="553"/>
      <c r="K10" s="553"/>
      <c r="L10" s="553"/>
      <c r="M10" s="553"/>
      <c r="N10" s="553"/>
      <c r="O10" s="553"/>
      <c r="P10" s="553"/>
      <c r="Q10" s="553"/>
    </row>
    <row r="11" spans="1:17">
      <c r="A11" s="553"/>
      <c r="B11" s="553"/>
      <c r="C11" s="557" t="s">
        <v>152</v>
      </c>
      <c r="D11" s="553"/>
      <c r="E11" s="553"/>
      <c r="F11" s="553"/>
      <c r="G11" s="553"/>
      <c r="H11" s="553"/>
      <c r="I11" s="553"/>
      <c r="J11" s="553"/>
      <c r="K11" s="553"/>
      <c r="L11" s="553"/>
      <c r="M11" s="553"/>
      <c r="N11" s="553"/>
      <c r="O11" s="553"/>
      <c r="P11" s="553"/>
      <c r="Q11" s="553"/>
    </row>
    <row r="12" spans="1:17" ht="15" customHeight="1">
      <c r="A12" s="553"/>
      <c r="B12" s="553"/>
      <c r="C12" s="554"/>
      <c r="D12" s="695" t="s">
        <v>128</v>
      </c>
      <c r="E12" s="696"/>
      <c r="F12" s="553"/>
      <c r="G12" s="553"/>
      <c r="H12" s="553"/>
      <c r="I12" s="553"/>
      <c r="J12" s="553"/>
      <c r="K12" s="553"/>
      <c r="L12" s="553"/>
      <c r="M12" s="553"/>
      <c r="N12" s="553"/>
      <c r="O12" s="553"/>
      <c r="P12" s="553"/>
      <c r="Q12" s="553"/>
    </row>
    <row r="13" spans="1:17" ht="6" customHeight="1">
      <c r="A13" s="553"/>
      <c r="B13" s="553"/>
      <c r="C13" s="554"/>
      <c r="D13" s="553"/>
      <c r="E13" s="553"/>
      <c r="F13" s="553"/>
      <c r="G13" s="553"/>
      <c r="H13" s="553"/>
      <c r="I13" s="553"/>
      <c r="J13" s="553"/>
      <c r="K13" s="553"/>
      <c r="L13" s="553"/>
      <c r="M13" s="553"/>
      <c r="N13" s="553"/>
      <c r="O13" s="553"/>
      <c r="P13" s="553"/>
      <c r="Q13" s="553"/>
    </row>
    <row r="14" spans="1:17" ht="18" customHeight="1">
      <c r="A14" s="553"/>
      <c r="B14" s="553"/>
      <c r="C14" s="554"/>
      <c r="D14" s="553"/>
      <c r="E14" s="553" t="s">
        <v>129</v>
      </c>
      <c r="F14" s="553"/>
      <c r="G14" s="553"/>
      <c r="H14" s="553"/>
      <c r="I14" s="553"/>
      <c r="J14" s="553"/>
      <c r="K14" s="553"/>
      <c r="L14" s="553"/>
      <c r="M14" s="553"/>
      <c r="N14" s="553"/>
      <c r="O14" s="553"/>
      <c r="P14" s="553"/>
      <c r="Q14" s="553"/>
    </row>
    <row r="15" spans="1:17" ht="18" customHeight="1">
      <c r="A15" s="553"/>
      <c r="B15" s="553"/>
      <c r="C15" s="554"/>
      <c r="D15" s="553"/>
      <c r="E15" s="553" t="s">
        <v>135</v>
      </c>
      <c r="F15" s="553"/>
      <c r="G15" s="553"/>
      <c r="H15" s="553"/>
      <c r="I15" s="553"/>
      <c r="J15" s="553"/>
      <c r="K15" s="553"/>
      <c r="L15" s="553"/>
      <c r="M15" s="553"/>
      <c r="N15" s="553"/>
      <c r="O15" s="553"/>
      <c r="P15" s="553"/>
      <c r="Q15" s="553"/>
    </row>
    <row r="16" spans="1:17" ht="18" customHeight="1">
      <c r="A16" s="553"/>
      <c r="B16" s="553"/>
      <c r="C16" s="554"/>
      <c r="D16" s="553"/>
      <c r="E16" s="553" t="s">
        <v>136</v>
      </c>
      <c r="F16" s="553"/>
      <c r="G16" s="553"/>
      <c r="H16" s="553"/>
      <c r="I16" s="553"/>
      <c r="J16" s="553"/>
      <c r="K16" s="553"/>
      <c r="L16" s="553"/>
      <c r="M16" s="553"/>
      <c r="N16" s="553"/>
      <c r="O16" s="553"/>
      <c r="P16" s="553"/>
      <c r="Q16" s="553"/>
    </row>
    <row r="17" spans="1:23" ht="18" customHeight="1">
      <c r="A17" s="553"/>
      <c r="B17" s="553"/>
      <c r="C17" s="554"/>
      <c r="D17" s="553"/>
      <c r="E17" s="553" t="s">
        <v>154</v>
      </c>
      <c r="F17" s="553"/>
      <c r="G17" s="553"/>
      <c r="H17" s="553"/>
      <c r="I17" s="553"/>
      <c r="J17" s="553"/>
      <c r="K17" s="553"/>
      <c r="L17" s="553"/>
      <c r="M17" s="553"/>
      <c r="N17" s="553"/>
      <c r="O17" s="553"/>
      <c r="P17" s="553"/>
      <c r="Q17" s="553"/>
    </row>
    <row r="18" spans="1:23" ht="18" customHeight="1">
      <c r="A18" s="553"/>
      <c r="B18" s="553"/>
      <c r="C18" s="554"/>
      <c r="D18" s="553"/>
      <c r="E18" s="558" t="s">
        <v>155</v>
      </c>
      <c r="F18" s="553"/>
      <c r="G18" s="553"/>
      <c r="H18" s="553"/>
      <c r="I18" s="553"/>
      <c r="J18" s="553"/>
      <c r="K18" s="553"/>
      <c r="L18" s="553"/>
      <c r="M18" s="553"/>
      <c r="N18" s="553"/>
      <c r="O18" s="553"/>
      <c r="P18" s="553"/>
      <c r="Q18" s="553"/>
    </row>
    <row r="19" spans="1:23" ht="18" customHeight="1">
      <c r="A19" s="553"/>
      <c r="B19" s="553"/>
      <c r="C19" s="554"/>
      <c r="D19" s="553"/>
      <c r="E19" s="553" t="s">
        <v>196</v>
      </c>
      <c r="F19" s="553"/>
      <c r="G19" s="553"/>
      <c r="H19" s="553"/>
      <c r="I19" s="553"/>
      <c r="J19" s="553"/>
      <c r="K19" s="553"/>
      <c r="L19" s="553"/>
      <c r="M19" s="553"/>
      <c r="N19" s="553"/>
      <c r="O19" s="553"/>
      <c r="P19" s="553"/>
      <c r="Q19" s="553"/>
      <c r="W19" s="590"/>
    </row>
    <row r="20" spans="1:23" ht="18" customHeight="1">
      <c r="A20" s="553"/>
      <c r="B20" s="553"/>
      <c r="C20" s="554"/>
      <c r="D20" s="553"/>
      <c r="E20" s="553" t="s">
        <v>156</v>
      </c>
      <c r="F20" s="553"/>
      <c r="G20" s="553"/>
      <c r="H20" s="553"/>
      <c r="I20" s="553"/>
      <c r="J20" s="553"/>
      <c r="K20" s="553"/>
      <c r="L20" s="553"/>
      <c r="M20" s="553"/>
      <c r="N20" s="553"/>
      <c r="O20" s="553"/>
      <c r="P20" s="553"/>
      <c r="Q20" s="553"/>
    </row>
    <row r="21" spans="1:23" ht="18" customHeight="1">
      <c r="A21" s="553"/>
      <c r="B21" s="553"/>
      <c r="C21" s="554"/>
      <c r="D21" s="553"/>
      <c r="E21" s="553" t="s">
        <v>163</v>
      </c>
      <c r="F21" s="553"/>
      <c r="G21" s="553"/>
      <c r="H21" s="553"/>
      <c r="I21" s="553"/>
      <c r="J21" s="553"/>
      <c r="K21" s="553"/>
      <c r="L21" s="553"/>
      <c r="M21" s="553"/>
      <c r="N21" s="553"/>
      <c r="O21" s="553"/>
      <c r="P21" s="553"/>
      <c r="Q21" s="553"/>
    </row>
    <row r="22" spans="1:23" ht="18" customHeight="1">
      <c r="A22" s="553"/>
      <c r="B22" s="553"/>
      <c r="C22" s="554"/>
      <c r="D22" s="553"/>
      <c r="E22" s="553" t="s">
        <v>142</v>
      </c>
      <c r="F22" s="553"/>
      <c r="G22" s="553"/>
      <c r="H22" s="553"/>
      <c r="I22" s="553"/>
      <c r="J22" s="553"/>
      <c r="K22" s="553"/>
      <c r="L22" s="553"/>
      <c r="M22" s="553"/>
      <c r="N22" s="553"/>
      <c r="O22" s="553"/>
      <c r="P22" s="553"/>
      <c r="Q22" s="553"/>
    </row>
    <row r="23" spans="1:23" ht="18" customHeight="1">
      <c r="A23" s="553"/>
      <c r="B23" s="553"/>
      <c r="C23" s="554"/>
      <c r="D23" s="553"/>
      <c r="E23" s="553" t="s">
        <v>130</v>
      </c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</row>
    <row r="24" spans="1:23" ht="18" customHeight="1">
      <c r="A24" s="553"/>
      <c r="B24" s="553"/>
      <c r="C24" s="560"/>
      <c r="D24" s="553"/>
      <c r="E24" s="553"/>
      <c r="F24" s="553"/>
      <c r="G24" s="553"/>
      <c r="H24" s="553"/>
      <c r="I24" s="553"/>
      <c r="J24" s="553"/>
      <c r="K24" s="553"/>
      <c r="L24" s="553"/>
      <c r="M24" s="553"/>
      <c r="N24" s="553"/>
      <c r="O24" s="553"/>
      <c r="P24" s="553"/>
      <c r="Q24" s="553"/>
    </row>
    <row r="25" spans="1:23" ht="15" customHeight="1">
      <c r="A25" s="553"/>
      <c r="B25" s="553"/>
      <c r="C25" s="554"/>
      <c r="D25" s="553"/>
      <c r="E25" s="553"/>
      <c r="F25" s="553"/>
      <c r="G25" s="553"/>
      <c r="H25" s="553"/>
      <c r="I25" s="553"/>
      <c r="J25" s="553"/>
      <c r="K25" s="553"/>
      <c r="L25" s="553"/>
      <c r="M25" s="553"/>
      <c r="N25" s="553"/>
      <c r="O25" s="553"/>
      <c r="P25" s="553"/>
      <c r="Q25" s="553"/>
    </row>
    <row r="26" spans="1:23" ht="15" customHeight="1">
      <c r="A26" s="553"/>
      <c r="B26" s="555" t="s">
        <v>131</v>
      </c>
      <c r="C26" s="554"/>
      <c r="D26" s="553"/>
      <c r="E26" s="553"/>
      <c r="F26" s="553"/>
      <c r="G26" s="553"/>
      <c r="H26" s="553"/>
      <c r="I26" s="553"/>
      <c r="J26" s="553"/>
      <c r="K26" s="553"/>
      <c r="L26" s="553"/>
      <c r="M26" s="553"/>
      <c r="N26" s="553"/>
      <c r="O26" s="553"/>
      <c r="P26" s="553"/>
      <c r="Q26" s="553"/>
    </row>
    <row r="27" spans="1:23" ht="6" customHeight="1">
      <c r="A27" s="553"/>
      <c r="B27" s="553"/>
      <c r="C27" s="554"/>
      <c r="D27" s="553"/>
      <c r="E27" s="553"/>
      <c r="F27" s="553"/>
      <c r="G27" s="553"/>
      <c r="H27" s="553"/>
      <c r="I27" s="553"/>
      <c r="J27" s="553"/>
      <c r="K27" s="553"/>
      <c r="L27" s="553"/>
      <c r="M27" s="553"/>
      <c r="N27" s="553"/>
      <c r="O27" s="553"/>
      <c r="P27" s="553"/>
      <c r="Q27" s="553"/>
    </row>
    <row r="28" spans="1:23" ht="18" customHeight="1">
      <c r="A28" s="553"/>
      <c r="B28" s="553"/>
      <c r="C28" s="553"/>
      <c r="D28" s="561" t="s">
        <v>232</v>
      </c>
      <c r="E28" s="553"/>
      <c r="F28" s="553"/>
      <c r="G28" s="553"/>
      <c r="H28" s="553"/>
      <c r="I28" s="553"/>
      <c r="J28" s="553"/>
      <c r="K28" s="553"/>
      <c r="L28" s="553"/>
      <c r="M28" s="553"/>
      <c r="N28" s="553"/>
      <c r="O28" s="553"/>
      <c r="P28" s="553"/>
      <c r="Q28" s="553"/>
    </row>
    <row r="29" spans="1:23" ht="18" customHeight="1">
      <c r="A29" s="553"/>
      <c r="B29" s="553"/>
      <c r="C29" s="561"/>
      <c r="D29" s="558" t="s">
        <v>233</v>
      </c>
      <c r="E29" s="553"/>
      <c r="F29" s="553"/>
      <c r="G29" s="553"/>
      <c r="H29" s="553"/>
      <c r="I29" s="553"/>
      <c r="J29" s="553"/>
      <c r="K29" s="553"/>
      <c r="L29" s="553"/>
      <c r="M29" s="553"/>
      <c r="N29" s="553"/>
      <c r="O29" s="553"/>
      <c r="P29" s="553"/>
      <c r="Q29" s="553"/>
    </row>
    <row r="30" spans="1:23" ht="18" customHeight="1">
      <c r="A30" s="553"/>
      <c r="B30" s="553"/>
      <c r="C30" s="561"/>
      <c r="D30" s="558" t="s">
        <v>234</v>
      </c>
      <c r="E30" s="553"/>
      <c r="F30" s="553"/>
      <c r="G30" s="553"/>
      <c r="H30" s="553"/>
      <c r="I30" s="553"/>
      <c r="J30" s="553"/>
      <c r="K30" s="553"/>
      <c r="L30" s="553"/>
      <c r="M30" s="553"/>
      <c r="N30" s="553"/>
      <c r="O30" s="553"/>
      <c r="P30" s="553"/>
      <c r="Q30" s="553"/>
    </row>
    <row r="31" spans="1:23" ht="18" customHeight="1">
      <c r="A31" s="553"/>
      <c r="B31" s="553"/>
      <c r="C31" s="561"/>
      <c r="D31" s="558" t="s">
        <v>235</v>
      </c>
      <c r="E31" s="553"/>
      <c r="F31" s="553"/>
      <c r="G31" s="553"/>
      <c r="H31" s="553"/>
      <c r="I31" s="553"/>
      <c r="J31" s="553"/>
      <c r="K31" s="553"/>
      <c r="L31" s="553"/>
      <c r="M31" s="553"/>
      <c r="N31" s="553"/>
      <c r="O31" s="553"/>
      <c r="P31" s="553"/>
      <c r="Q31" s="553"/>
    </row>
    <row r="32" spans="1:23" ht="18" customHeight="1">
      <c r="A32" s="553"/>
      <c r="B32" s="553"/>
      <c r="C32" s="561"/>
      <c r="D32" s="700" t="s">
        <v>252</v>
      </c>
      <c r="E32" s="700"/>
      <c r="F32" s="700"/>
      <c r="G32" s="700"/>
      <c r="H32" s="700"/>
      <c r="I32" s="700"/>
      <c r="J32" s="700"/>
      <c r="K32" s="700"/>
      <c r="L32" s="700"/>
      <c r="M32" s="700"/>
      <c r="N32" s="700"/>
      <c r="O32" s="700"/>
      <c r="P32" s="700"/>
      <c r="Q32" s="553"/>
    </row>
    <row r="33" spans="1:19" ht="18" customHeight="1">
      <c r="A33" s="553"/>
      <c r="B33" s="553"/>
      <c r="C33" s="561"/>
      <c r="D33" t="s">
        <v>250</v>
      </c>
      <c r="E33" s="700" t="s">
        <v>253</v>
      </c>
      <c r="F33" s="700"/>
      <c r="G33" s="700"/>
      <c r="H33" s="700"/>
      <c r="I33" s="700"/>
      <c r="J33" s="700"/>
      <c r="K33" s="700"/>
      <c r="L33" s="700"/>
      <c r="M33" s="700"/>
      <c r="N33" s="700"/>
      <c r="O33" s="700"/>
      <c r="P33" s="553"/>
      <c r="Q33" s="553"/>
    </row>
    <row r="34" spans="1:19" ht="18" customHeight="1">
      <c r="A34" s="553"/>
      <c r="B34" s="553"/>
      <c r="C34" s="561"/>
      <c r="D34" t="s">
        <v>251</v>
      </c>
      <c r="E34" s="700" t="s">
        <v>254</v>
      </c>
      <c r="F34" s="700"/>
      <c r="G34" s="700"/>
      <c r="H34" s="700"/>
      <c r="I34" s="700"/>
      <c r="J34" s="700"/>
      <c r="K34" s="700"/>
      <c r="L34" s="700"/>
      <c r="M34" s="700"/>
      <c r="N34" s="700"/>
      <c r="O34" s="553"/>
      <c r="P34" s="553"/>
      <c r="Q34" s="553"/>
    </row>
    <row r="35" spans="1:19" ht="18" customHeight="1">
      <c r="A35" s="553"/>
      <c r="B35" s="553"/>
      <c r="C35" s="651"/>
      <c r="D35" s="700" t="s">
        <v>255</v>
      </c>
      <c r="E35" s="700"/>
      <c r="F35" s="700"/>
      <c r="G35" s="700"/>
      <c r="H35" s="700"/>
      <c r="I35" s="700"/>
      <c r="J35" s="700"/>
      <c r="K35" s="700"/>
      <c r="L35" s="700"/>
      <c r="M35" s="700"/>
      <c r="N35" s="700"/>
      <c r="O35" s="700"/>
      <c r="P35" s="553"/>
      <c r="Q35" s="553"/>
    </row>
    <row r="36" spans="1:19" ht="18" customHeight="1">
      <c r="A36" s="553"/>
      <c r="B36" s="553"/>
      <c r="C36" s="651"/>
      <c r="D36"/>
      <c r="E36" s="700" t="s">
        <v>256</v>
      </c>
      <c r="F36" s="700"/>
      <c r="G36" s="700"/>
      <c r="H36" s="700"/>
      <c r="I36" s="700"/>
      <c r="J36" s="700"/>
      <c r="K36" s="700"/>
      <c r="L36" s="700"/>
      <c r="M36" s="652"/>
      <c r="N36" s="652"/>
      <c r="O36" s="553"/>
      <c r="P36" s="553"/>
      <c r="Q36" s="553"/>
    </row>
    <row r="37" spans="1:19" ht="18" customHeight="1">
      <c r="A37" s="553"/>
      <c r="B37" s="553"/>
      <c r="C37" s="561"/>
      <c r="D37" t="s">
        <v>236</v>
      </c>
      <c r="E37" s="553"/>
      <c r="F37" s="553"/>
      <c r="G37" s="553"/>
      <c r="H37" s="553"/>
      <c r="I37" s="553"/>
      <c r="J37" s="553"/>
      <c r="K37" s="553"/>
      <c r="L37" s="553"/>
      <c r="M37" s="553"/>
      <c r="N37" s="553"/>
      <c r="O37" s="553"/>
      <c r="P37" s="553"/>
      <c r="Q37" s="553"/>
    </row>
    <row r="38" spans="1:19" ht="18" customHeight="1">
      <c r="A38" s="553"/>
      <c r="B38" s="553"/>
      <c r="C38" s="561"/>
      <c r="D38" t="s">
        <v>242</v>
      </c>
      <c r="E38" s="553"/>
      <c r="F38" s="553"/>
      <c r="G38" s="553"/>
      <c r="H38" s="553"/>
      <c r="I38" s="553"/>
      <c r="J38" s="553"/>
      <c r="K38" s="553"/>
      <c r="L38" s="553"/>
      <c r="M38" s="553"/>
      <c r="N38" s="553"/>
      <c r="O38" s="553"/>
      <c r="P38" s="553"/>
      <c r="Q38" s="553"/>
    </row>
    <row r="39" spans="1:19" ht="18" customHeight="1">
      <c r="A39" s="553"/>
      <c r="B39" s="553"/>
      <c r="C39" s="561"/>
      <c r="D39" t="s">
        <v>243</v>
      </c>
      <c r="E39" s="553"/>
      <c r="F39" s="553"/>
      <c r="G39" s="553"/>
      <c r="H39" s="553"/>
      <c r="I39" s="553"/>
      <c r="J39" s="553"/>
      <c r="K39" s="553"/>
      <c r="L39" s="553"/>
      <c r="M39" s="553"/>
      <c r="N39" s="553"/>
      <c r="O39" s="553"/>
      <c r="P39" s="553"/>
      <c r="Q39" s="553"/>
    </row>
    <row r="40" spans="1:19" ht="18" customHeight="1">
      <c r="A40" s="553"/>
      <c r="B40" s="553"/>
      <c r="C40" s="561"/>
      <c r="D40" t="s">
        <v>237</v>
      </c>
      <c r="E40" s="553"/>
      <c r="F40" s="553"/>
      <c r="G40" s="553"/>
      <c r="H40" s="553"/>
      <c r="I40" s="553"/>
      <c r="J40" s="553"/>
      <c r="K40" s="553"/>
      <c r="L40" s="553"/>
      <c r="M40" s="553"/>
      <c r="N40" s="553"/>
      <c r="O40" s="553"/>
      <c r="P40" s="553"/>
      <c r="Q40" s="553"/>
    </row>
    <row r="41" spans="1:19" ht="18" customHeight="1">
      <c r="A41" s="553"/>
      <c r="B41" s="553"/>
      <c r="C41" s="561"/>
      <c r="D41" s="558" t="s">
        <v>244</v>
      </c>
      <c r="E41" s="553"/>
      <c r="F41" s="553"/>
      <c r="G41" s="553"/>
      <c r="H41" s="553"/>
      <c r="I41" s="553"/>
      <c r="J41" s="553"/>
      <c r="K41" s="553"/>
      <c r="L41" s="553"/>
      <c r="M41" s="553"/>
      <c r="N41" s="553"/>
      <c r="O41" s="553"/>
      <c r="P41" s="553"/>
      <c r="Q41" s="553"/>
    </row>
    <row r="42" spans="1:19" ht="39.5" customHeight="1">
      <c r="A42" s="553"/>
      <c r="B42" s="553"/>
      <c r="C42" s="561"/>
      <c r="D42" s="699" t="s">
        <v>238</v>
      </c>
      <c r="E42" s="699"/>
      <c r="F42" s="699"/>
      <c r="G42" s="699"/>
      <c r="H42" s="699"/>
      <c r="I42" s="699"/>
      <c r="J42" s="699"/>
      <c r="K42" s="699"/>
      <c r="L42" s="699"/>
      <c r="M42" s="699"/>
      <c r="N42" s="699"/>
      <c r="O42" s="699"/>
      <c r="P42" s="699"/>
      <c r="Q42" s="553"/>
    </row>
    <row r="43" spans="1:19" ht="6" customHeight="1">
      <c r="A43" s="553"/>
      <c r="B43" s="553"/>
      <c r="C43" s="554"/>
      <c r="D43" s="553"/>
      <c r="E43" s="553"/>
      <c r="F43" s="553"/>
      <c r="G43" s="553"/>
      <c r="H43" s="553"/>
      <c r="I43" s="553"/>
      <c r="J43" s="553"/>
      <c r="K43" s="553"/>
      <c r="L43" s="553"/>
      <c r="M43" s="553"/>
      <c r="N43" s="553"/>
      <c r="O43" s="553"/>
      <c r="P43" s="553"/>
      <c r="Q43" s="553"/>
    </row>
    <row r="44" spans="1:19" ht="15" customHeight="1">
      <c r="A44" s="553"/>
      <c r="B44" s="555" t="s">
        <v>132</v>
      </c>
      <c r="C44" s="554"/>
      <c r="D44" s="553"/>
      <c r="E44" s="553"/>
      <c r="F44" s="553"/>
      <c r="G44" s="553"/>
      <c r="H44" s="553"/>
      <c r="I44" s="553"/>
      <c r="J44" s="553"/>
      <c r="K44" s="553"/>
      <c r="L44" s="553"/>
      <c r="M44" s="553"/>
      <c r="N44" s="553"/>
      <c r="O44" s="553"/>
      <c r="P44" s="553"/>
      <c r="Q44" s="553"/>
    </row>
    <row r="45" spans="1:19" ht="18" customHeight="1">
      <c r="A45" s="553"/>
      <c r="B45" s="553"/>
      <c r="C45" s="561" t="s">
        <v>171</v>
      </c>
      <c r="D45" s="553"/>
      <c r="E45" s="553"/>
      <c r="F45" s="553"/>
      <c r="G45" s="553"/>
      <c r="H45" s="553"/>
      <c r="I45" s="553"/>
      <c r="J45" s="553"/>
      <c r="K45" s="553"/>
      <c r="L45" s="553"/>
      <c r="M45" s="553"/>
      <c r="N45" s="553"/>
      <c r="O45" s="553"/>
      <c r="P45" s="553"/>
      <c r="Q45" s="553"/>
    </row>
    <row r="46" spans="1:19" ht="18" customHeight="1">
      <c r="A46" s="553"/>
      <c r="B46" s="553"/>
      <c r="C46" s="561" t="s">
        <v>173</v>
      </c>
      <c r="D46" s="553"/>
      <c r="E46" s="553"/>
      <c r="F46" s="553"/>
      <c r="G46" s="553"/>
      <c r="H46" s="553"/>
      <c r="I46" s="553"/>
      <c r="J46" s="553"/>
      <c r="K46" s="553"/>
      <c r="L46" s="553"/>
      <c r="M46" s="553"/>
      <c r="N46" s="553"/>
      <c r="O46" s="553"/>
      <c r="P46" s="553"/>
      <c r="Q46" s="553"/>
    </row>
    <row r="47" spans="1:19" ht="19" customHeight="1">
      <c r="A47" s="553"/>
      <c r="B47" s="553"/>
      <c r="C47" s="554"/>
      <c r="D47" s="553"/>
      <c r="E47" s="697" t="s">
        <v>199</v>
      </c>
      <c r="F47" s="698"/>
      <c r="G47" s="698"/>
      <c r="H47" s="698"/>
      <c r="I47" s="698"/>
      <c r="J47" s="698"/>
      <c r="K47" s="698"/>
      <c r="L47" s="553"/>
      <c r="M47" s="553"/>
      <c r="N47" s="553"/>
      <c r="O47" s="553"/>
      <c r="P47" s="553"/>
      <c r="Q47" s="553"/>
      <c r="R47" s="553"/>
      <c r="S47" s="553"/>
    </row>
    <row r="48" spans="1:19" ht="21" customHeight="1">
      <c r="A48" s="553"/>
      <c r="B48" s="553"/>
      <c r="C48" s="554"/>
      <c r="D48" s="553"/>
      <c r="E48" s="556" t="s">
        <v>200</v>
      </c>
      <c r="F48" s="553"/>
      <c r="G48" s="553"/>
      <c r="H48" s="558"/>
      <c r="I48" s="558" t="s">
        <v>201</v>
      </c>
      <c r="J48" s="558"/>
      <c r="K48" s="594" t="s">
        <v>202</v>
      </c>
      <c r="L48" s="558"/>
      <c r="N48" s="553"/>
      <c r="O48" s="553"/>
      <c r="P48" s="553"/>
      <c r="Q48" s="553"/>
      <c r="R48" s="553"/>
      <c r="S48" s="553"/>
    </row>
    <row r="49" spans="1:20" ht="17.5">
      <c r="A49" s="553"/>
      <c r="B49" s="562" t="s">
        <v>133</v>
      </c>
      <c r="C49" s="554"/>
      <c r="D49" s="553"/>
      <c r="E49" s="553"/>
      <c r="F49" s="553"/>
      <c r="G49" s="553"/>
      <c r="H49" s="553"/>
      <c r="I49" s="553"/>
      <c r="J49" s="553"/>
      <c r="K49" s="553"/>
      <c r="L49" s="553"/>
      <c r="M49" s="553"/>
      <c r="N49" s="553"/>
      <c r="O49" s="553"/>
      <c r="P49" s="553"/>
      <c r="Q49" s="553"/>
    </row>
    <row r="50" spans="1:20">
      <c r="A50" s="553"/>
      <c r="B50" s="553"/>
      <c r="C50" s="554"/>
      <c r="D50" s="559" t="s">
        <v>134</v>
      </c>
      <c r="E50" s="553"/>
      <c r="F50" s="553"/>
      <c r="G50" s="553"/>
      <c r="H50" s="553"/>
      <c r="I50" s="553"/>
      <c r="J50" s="553"/>
      <c r="K50" s="553"/>
      <c r="L50" s="553"/>
      <c r="M50" s="553"/>
      <c r="N50" s="553"/>
      <c r="O50" s="553"/>
      <c r="P50" s="553"/>
      <c r="Q50" s="553"/>
    </row>
    <row r="51" spans="1:20" ht="18" customHeight="1">
      <c r="A51" s="553"/>
      <c r="B51" s="553"/>
      <c r="C51" s="554"/>
      <c r="D51" s="553"/>
      <c r="E51" s="556" t="s">
        <v>239</v>
      </c>
      <c r="F51" s="553"/>
      <c r="G51" s="553"/>
      <c r="H51" s="553"/>
      <c r="I51" s="553"/>
      <c r="J51" s="553"/>
      <c r="K51" s="553"/>
      <c r="L51" s="553"/>
      <c r="M51" s="553"/>
      <c r="N51" s="553"/>
      <c r="O51" s="553"/>
      <c r="P51" s="553"/>
      <c r="Q51" s="553"/>
    </row>
    <row r="52" spans="1:20" ht="18" customHeight="1">
      <c r="A52" s="553"/>
      <c r="B52" s="553"/>
      <c r="C52" s="554"/>
      <c r="D52" s="553"/>
      <c r="E52" s="553" t="s">
        <v>240</v>
      </c>
      <c r="F52" s="553"/>
      <c r="G52" s="553"/>
      <c r="H52" s="553"/>
      <c r="I52" s="553"/>
      <c r="J52" s="553"/>
      <c r="K52" s="553"/>
      <c r="L52" s="553"/>
      <c r="M52" s="553"/>
      <c r="N52" s="553"/>
      <c r="O52" s="553"/>
      <c r="P52" s="553"/>
      <c r="Q52" s="553"/>
      <c r="T52" s="591"/>
    </row>
    <row r="53" spans="1:20" ht="18" customHeight="1">
      <c r="A53" s="553"/>
      <c r="B53" s="553"/>
      <c r="C53" s="554"/>
      <c r="D53" s="553"/>
      <c r="E53" s="558" t="s">
        <v>241</v>
      </c>
      <c r="F53" s="553"/>
      <c r="G53" s="553"/>
      <c r="H53" s="553"/>
      <c r="I53" s="553"/>
      <c r="J53" s="553"/>
      <c r="K53" s="553"/>
      <c r="L53" s="553"/>
      <c r="M53" s="553"/>
      <c r="N53" s="553"/>
      <c r="O53" s="553"/>
      <c r="P53" s="553"/>
      <c r="Q53" s="553"/>
    </row>
    <row r="54" spans="1:20" ht="18" customHeight="1">
      <c r="A54" s="553"/>
      <c r="B54" s="553"/>
      <c r="C54" s="554"/>
      <c r="D54" s="553"/>
      <c r="E54" s="553"/>
      <c r="F54" s="553"/>
      <c r="G54" s="553"/>
      <c r="H54" s="553"/>
      <c r="I54" s="553"/>
      <c r="J54" s="553"/>
      <c r="K54" s="553"/>
      <c r="L54" s="553"/>
      <c r="M54" s="553"/>
      <c r="N54" s="553"/>
      <c r="O54" s="553"/>
      <c r="P54" s="558" t="s">
        <v>197</v>
      </c>
      <c r="Q54" s="553"/>
    </row>
    <row r="55" spans="1:20" ht="18" customHeight="1">
      <c r="A55" s="553"/>
      <c r="B55" s="553"/>
      <c r="C55" s="554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</row>
  </sheetData>
  <sheetProtection selectLockedCells="1" selectUnlockedCells="1"/>
  <mergeCells count="8">
    <mergeCell ref="D12:E12"/>
    <mergeCell ref="E47:K47"/>
    <mergeCell ref="D42:P42"/>
    <mergeCell ref="D32:P32"/>
    <mergeCell ref="E33:O33"/>
    <mergeCell ref="E34:N34"/>
    <mergeCell ref="D35:O35"/>
    <mergeCell ref="E36:L36"/>
  </mergeCells>
  <phoneticPr fontId="2"/>
  <hyperlinks>
    <hyperlink ref="E47" r:id="rId1" xr:uid="{E18C1DBB-925A-41AE-A573-CB0D49A713F2}"/>
  </hyperlinks>
  <pageMargins left="0.19685039370078741" right="0.19685039370078741" top="0.19685039370078741" bottom="0.19685039370078741" header="0.31496062992125984" footer="0.31496062992125984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X27"/>
  <sheetViews>
    <sheetView topLeftCell="B1" workbookViewId="0">
      <selection activeCell="F54" sqref="F54:G57"/>
    </sheetView>
  </sheetViews>
  <sheetFormatPr defaultColWidth="9" defaultRowHeight="12"/>
  <cols>
    <col min="1" max="1" width="3.6328125" style="44" customWidth="1"/>
    <col min="2" max="3" width="6.6328125" style="44" customWidth="1"/>
    <col min="4" max="4" width="12.6328125" style="44" customWidth="1"/>
    <col min="5" max="5" width="8.6328125" style="44" customWidth="1"/>
    <col min="6" max="20" width="5.08984375" style="44" customWidth="1"/>
    <col min="21" max="21" width="4.6328125" style="44" customWidth="1"/>
    <col min="22" max="24" width="6.6328125" style="44" customWidth="1"/>
    <col min="25" max="16384" width="9" style="44"/>
  </cols>
  <sheetData>
    <row r="2" spans="2:24" s="139" customFormat="1" ht="15" customHeight="1">
      <c r="B2" s="1427"/>
      <c r="C2" s="1439"/>
      <c r="D2" s="1424"/>
      <c r="E2" s="1430" t="s">
        <v>25</v>
      </c>
      <c r="F2" s="1433" t="s">
        <v>50</v>
      </c>
      <c r="G2" s="1434"/>
      <c r="H2" s="1434"/>
      <c r="I2" s="1434"/>
      <c r="J2" s="1434"/>
      <c r="K2" s="1434"/>
      <c r="L2" s="1434"/>
      <c r="M2" s="1434"/>
      <c r="N2" s="1434"/>
      <c r="O2" s="1435"/>
      <c r="P2" s="1444" t="s">
        <v>36</v>
      </c>
      <c r="Q2" s="1445"/>
      <c r="R2" s="1433" t="s">
        <v>102</v>
      </c>
      <c r="S2" s="1434"/>
      <c r="T2" s="1435"/>
      <c r="U2" s="140"/>
      <c r="V2" s="1433" t="s">
        <v>101</v>
      </c>
      <c r="W2" s="1434"/>
      <c r="X2" s="1435"/>
    </row>
    <row r="3" spans="2:24" s="139" customFormat="1" ht="15" customHeight="1">
      <c r="B3" s="1428"/>
      <c r="C3" s="1440"/>
      <c r="D3" s="1425"/>
      <c r="E3" s="1431"/>
      <c r="F3" s="1446" t="s">
        <v>103</v>
      </c>
      <c r="G3" s="1447"/>
      <c r="H3" s="1447"/>
      <c r="I3" s="1447"/>
      <c r="J3" s="1447"/>
      <c r="K3" s="1447"/>
      <c r="L3" s="1448"/>
      <c r="M3" s="1449" t="s">
        <v>104</v>
      </c>
      <c r="N3" s="1443"/>
      <c r="O3" s="1450" t="s">
        <v>48</v>
      </c>
      <c r="P3" s="1422" t="s">
        <v>99</v>
      </c>
      <c r="Q3" s="1452" t="s">
        <v>48</v>
      </c>
      <c r="R3" s="1442" t="s">
        <v>50</v>
      </c>
      <c r="S3" s="1443"/>
      <c r="T3" s="141" t="s">
        <v>89</v>
      </c>
      <c r="U3" s="142"/>
      <c r="V3" s="1442" t="s">
        <v>50</v>
      </c>
      <c r="W3" s="1443"/>
      <c r="X3" s="141" t="s">
        <v>36</v>
      </c>
    </row>
    <row r="4" spans="2:24" s="139" customFormat="1" ht="27" customHeight="1">
      <c r="B4" s="1429"/>
      <c r="C4" s="1441"/>
      <c r="D4" s="1426"/>
      <c r="E4" s="1432"/>
      <c r="F4" s="144" t="s">
        <v>90</v>
      </c>
      <c r="G4" s="145" t="s">
        <v>91</v>
      </c>
      <c r="H4" s="145" t="s">
        <v>92</v>
      </c>
      <c r="I4" s="145" t="s">
        <v>93</v>
      </c>
      <c r="J4" s="145" t="s">
        <v>94</v>
      </c>
      <c r="K4" s="145" t="s">
        <v>95</v>
      </c>
      <c r="L4" s="146" t="s">
        <v>96</v>
      </c>
      <c r="M4" s="147" t="s">
        <v>77</v>
      </c>
      <c r="N4" s="148" t="s">
        <v>78</v>
      </c>
      <c r="O4" s="1451"/>
      <c r="P4" s="1423"/>
      <c r="Q4" s="1432"/>
      <c r="R4" s="144" t="s">
        <v>97</v>
      </c>
      <c r="S4" s="148" t="s">
        <v>98</v>
      </c>
      <c r="T4" s="149" t="s">
        <v>100</v>
      </c>
      <c r="U4" s="143"/>
      <c r="V4" s="144" t="s">
        <v>143</v>
      </c>
      <c r="W4" s="148" t="s">
        <v>157</v>
      </c>
      <c r="X4" s="149" t="s">
        <v>158</v>
      </c>
    </row>
    <row r="5" spans="2:24" ht="15" customHeight="1">
      <c r="B5" s="47" t="s">
        <v>54</v>
      </c>
      <c r="C5" s="74"/>
      <c r="D5" s="75"/>
      <c r="E5" s="45" t="str">
        <f>IF(ISBLANK(D5),"",'入力フォーム 男子'!$F$10)</f>
        <v/>
      </c>
      <c r="F5" s="48"/>
      <c r="G5" s="49"/>
      <c r="H5" s="49"/>
      <c r="I5" s="49"/>
      <c r="J5" s="49"/>
      <c r="K5" s="49"/>
      <c r="L5" s="50"/>
      <c r="M5" s="67"/>
      <c r="N5" s="68"/>
      <c r="O5" s="66"/>
      <c r="P5" s="72"/>
      <c r="Q5" s="71"/>
      <c r="R5" s="48"/>
      <c r="S5" s="68"/>
      <c r="T5" s="66"/>
      <c r="U5" s="45"/>
      <c r="V5" s="136"/>
      <c r="W5" s="137"/>
      <c r="X5" s="138"/>
    </row>
    <row r="6" spans="2:24" ht="15" customHeight="1">
      <c r="B6" s="51" t="s">
        <v>105</v>
      </c>
      <c r="C6" s="76"/>
      <c r="D6" s="77"/>
      <c r="E6" s="46" t="str">
        <f>IF(ISBLANK(D6),"",'入力フォーム 男子'!$F$10)</f>
        <v/>
      </c>
      <c r="F6" s="52"/>
      <c r="G6" s="53"/>
      <c r="H6" s="53"/>
      <c r="I6" s="53"/>
      <c r="J6" s="53"/>
      <c r="K6" s="53"/>
      <c r="L6" s="54"/>
      <c r="M6" s="69"/>
      <c r="N6" s="70"/>
      <c r="O6" s="65"/>
      <c r="P6" s="73"/>
      <c r="Q6" s="64"/>
      <c r="R6" s="52"/>
      <c r="S6" s="70"/>
      <c r="T6" s="65"/>
      <c r="U6" s="46"/>
      <c r="V6" s="128"/>
      <c r="W6" s="132"/>
      <c r="X6" s="133"/>
    </row>
    <row r="7" spans="2:24" ht="15" customHeight="1">
      <c r="B7" s="55">
        <v>1</v>
      </c>
      <c r="C7" s="78"/>
      <c r="D7" s="79"/>
      <c r="E7" s="56" t="str">
        <f>IF(ISBLANK(D7),"",'入力フォーム 男子'!$F$10)</f>
        <v/>
      </c>
      <c r="F7" s="88"/>
      <c r="G7" s="89"/>
      <c r="H7" s="89"/>
      <c r="I7" s="89"/>
      <c r="J7" s="89"/>
      <c r="K7" s="89"/>
      <c r="L7" s="90"/>
      <c r="M7" s="91"/>
      <c r="N7" s="92"/>
      <c r="O7" s="93"/>
      <c r="P7" s="94"/>
      <c r="Q7" s="95"/>
      <c r="R7" s="88"/>
      <c r="S7" s="92"/>
      <c r="T7" s="93"/>
      <c r="U7" s="56"/>
      <c r="V7" s="88"/>
      <c r="W7" s="92"/>
      <c r="X7" s="93"/>
    </row>
    <row r="8" spans="2:24" ht="15" customHeight="1">
      <c r="B8" s="57">
        <v>2</v>
      </c>
      <c r="C8" s="80"/>
      <c r="D8" s="81"/>
      <c r="E8" s="43" t="str">
        <f>IF(ISBLANK(D8),"",'入力フォーム 男子'!$F$10)</f>
        <v/>
      </c>
      <c r="F8" s="96"/>
      <c r="G8" s="97"/>
      <c r="H8" s="97"/>
      <c r="I8" s="97"/>
      <c r="J8" s="97"/>
      <c r="K8" s="97"/>
      <c r="L8" s="98"/>
      <c r="M8" s="99"/>
      <c r="N8" s="100"/>
      <c r="O8" s="101"/>
      <c r="P8" s="102"/>
      <c r="Q8" s="103"/>
      <c r="R8" s="96"/>
      <c r="S8" s="100"/>
      <c r="T8" s="101"/>
      <c r="U8" s="43"/>
      <c r="V8" s="96"/>
      <c r="W8" s="100"/>
      <c r="X8" s="101"/>
    </row>
    <row r="9" spans="2:24" ht="15" customHeight="1">
      <c r="B9" s="57">
        <v>3</v>
      </c>
      <c r="C9" s="80"/>
      <c r="D9" s="81"/>
      <c r="E9" s="43" t="str">
        <f>IF(ISBLANK(D9),"",'入力フォーム 男子'!$F$10)</f>
        <v/>
      </c>
      <c r="F9" s="96"/>
      <c r="G9" s="97"/>
      <c r="H9" s="97"/>
      <c r="I9" s="97"/>
      <c r="J9" s="97"/>
      <c r="K9" s="97"/>
      <c r="L9" s="98"/>
      <c r="M9" s="99"/>
      <c r="N9" s="100"/>
      <c r="O9" s="101"/>
      <c r="P9" s="102"/>
      <c r="Q9" s="103"/>
      <c r="R9" s="96"/>
      <c r="S9" s="100"/>
      <c r="T9" s="101"/>
      <c r="U9" s="43"/>
      <c r="V9" s="96"/>
      <c r="W9" s="100"/>
      <c r="X9" s="101"/>
    </row>
    <row r="10" spans="2:24" ht="15" customHeight="1">
      <c r="B10" s="57">
        <v>4</v>
      </c>
      <c r="C10" s="80"/>
      <c r="D10" s="81"/>
      <c r="E10" s="43" t="str">
        <f>IF(ISBLANK(D10),"",'入力フォーム 男子'!$F$10)</f>
        <v/>
      </c>
      <c r="F10" s="96"/>
      <c r="G10" s="97"/>
      <c r="H10" s="97"/>
      <c r="I10" s="97"/>
      <c r="J10" s="97"/>
      <c r="K10" s="97"/>
      <c r="L10" s="98"/>
      <c r="M10" s="99"/>
      <c r="N10" s="100"/>
      <c r="O10" s="101"/>
      <c r="P10" s="102"/>
      <c r="Q10" s="103"/>
      <c r="R10" s="96"/>
      <c r="S10" s="100"/>
      <c r="T10" s="101"/>
      <c r="U10" s="43"/>
      <c r="V10" s="96"/>
      <c r="W10" s="100"/>
      <c r="X10" s="101"/>
    </row>
    <row r="11" spans="2:24" ht="15" customHeight="1">
      <c r="B11" s="58">
        <v>5</v>
      </c>
      <c r="C11" s="82"/>
      <c r="D11" s="83"/>
      <c r="E11" s="59" t="str">
        <f>IF(ISBLANK(D11),"",'入力フォーム 男子'!$F$10)</f>
        <v/>
      </c>
      <c r="F11" s="104"/>
      <c r="G11" s="105"/>
      <c r="H11" s="105"/>
      <c r="I11" s="105"/>
      <c r="J11" s="105"/>
      <c r="K11" s="105"/>
      <c r="L11" s="106"/>
      <c r="M11" s="107"/>
      <c r="N11" s="108"/>
      <c r="O11" s="109"/>
      <c r="P11" s="110"/>
      <c r="Q11" s="111"/>
      <c r="R11" s="104"/>
      <c r="S11" s="108"/>
      <c r="T11" s="109"/>
      <c r="U11" s="59"/>
      <c r="V11" s="104"/>
      <c r="W11" s="108"/>
      <c r="X11" s="109"/>
    </row>
    <row r="12" spans="2:24" ht="15" customHeight="1">
      <c r="B12" s="60">
        <v>6</v>
      </c>
      <c r="C12" s="84"/>
      <c r="D12" s="85"/>
      <c r="E12" s="61" t="str">
        <f>IF(ISBLANK(D12),"",'入力フォーム 男子'!$F$10)</f>
        <v/>
      </c>
      <c r="F12" s="112"/>
      <c r="G12" s="113"/>
      <c r="H12" s="113"/>
      <c r="I12" s="113"/>
      <c r="J12" s="113"/>
      <c r="K12" s="113"/>
      <c r="L12" s="114"/>
      <c r="M12" s="115"/>
      <c r="N12" s="116"/>
      <c r="O12" s="117"/>
      <c r="P12" s="118"/>
      <c r="Q12" s="119"/>
      <c r="R12" s="112"/>
      <c r="S12" s="116"/>
      <c r="T12" s="117"/>
      <c r="U12" s="61"/>
      <c r="V12" s="112"/>
      <c r="W12" s="116"/>
      <c r="X12" s="117"/>
    </row>
    <row r="13" spans="2:24" ht="15" customHeight="1">
      <c r="B13" s="57">
        <v>7</v>
      </c>
      <c r="C13" s="80"/>
      <c r="D13" s="81"/>
      <c r="E13" s="43" t="str">
        <f>IF(ISBLANK(D13),"",'入力フォーム 男子'!$F$10)</f>
        <v/>
      </c>
      <c r="F13" s="96"/>
      <c r="G13" s="97"/>
      <c r="H13" s="97"/>
      <c r="I13" s="97"/>
      <c r="J13" s="97"/>
      <c r="K13" s="97"/>
      <c r="L13" s="98"/>
      <c r="M13" s="99"/>
      <c r="N13" s="100"/>
      <c r="O13" s="101"/>
      <c r="P13" s="102"/>
      <c r="Q13" s="103"/>
      <c r="R13" s="96"/>
      <c r="S13" s="100"/>
      <c r="T13" s="101"/>
      <c r="U13" s="43"/>
      <c r="V13" s="96"/>
      <c r="W13" s="100"/>
      <c r="X13" s="101"/>
    </row>
    <row r="14" spans="2:24" ht="15" customHeight="1">
      <c r="B14" s="57">
        <v>8</v>
      </c>
      <c r="C14" s="80"/>
      <c r="D14" s="81"/>
      <c r="E14" s="43" t="str">
        <f>IF(ISBLANK(D14),"",'入力フォーム 男子'!$F$10)</f>
        <v/>
      </c>
      <c r="F14" s="96"/>
      <c r="G14" s="97"/>
      <c r="H14" s="97"/>
      <c r="I14" s="97"/>
      <c r="J14" s="97"/>
      <c r="K14" s="97"/>
      <c r="L14" s="98"/>
      <c r="M14" s="99"/>
      <c r="N14" s="100"/>
      <c r="O14" s="101"/>
      <c r="P14" s="102"/>
      <c r="Q14" s="103"/>
      <c r="R14" s="96"/>
      <c r="S14" s="100"/>
      <c r="T14" s="101"/>
      <c r="U14" s="43"/>
      <c r="V14" s="96"/>
      <c r="W14" s="100"/>
      <c r="X14" s="101"/>
    </row>
    <row r="15" spans="2:24" ht="15" customHeight="1">
      <c r="B15" s="57">
        <v>9</v>
      </c>
      <c r="C15" s="80"/>
      <c r="D15" s="81"/>
      <c r="E15" s="43" t="str">
        <f>IF(ISBLANK(D15),"",'入力フォーム 男子'!$F$10)</f>
        <v/>
      </c>
      <c r="F15" s="96"/>
      <c r="G15" s="97"/>
      <c r="H15" s="97"/>
      <c r="I15" s="97"/>
      <c r="J15" s="97"/>
      <c r="K15" s="97"/>
      <c r="L15" s="98"/>
      <c r="M15" s="99"/>
      <c r="N15" s="100"/>
      <c r="O15" s="101"/>
      <c r="P15" s="102"/>
      <c r="Q15" s="103"/>
      <c r="R15" s="96"/>
      <c r="S15" s="100"/>
      <c r="T15" s="101"/>
      <c r="U15" s="43"/>
      <c r="V15" s="96"/>
      <c r="W15" s="100"/>
      <c r="X15" s="101"/>
    </row>
    <row r="16" spans="2:24" ht="15" customHeight="1">
      <c r="B16" s="62">
        <v>10</v>
      </c>
      <c r="C16" s="86"/>
      <c r="D16" s="87"/>
      <c r="E16" s="63" t="str">
        <f>IF(ISBLANK(D16),"",'入力フォーム 男子'!$F$10)</f>
        <v/>
      </c>
      <c r="F16" s="120"/>
      <c r="G16" s="121"/>
      <c r="H16" s="121"/>
      <c r="I16" s="121"/>
      <c r="J16" s="121"/>
      <c r="K16" s="121"/>
      <c r="L16" s="122"/>
      <c r="M16" s="123"/>
      <c r="N16" s="124"/>
      <c r="O16" s="125"/>
      <c r="P16" s="126"/>
      <c r="Q16" s="127"/>
      <c r="R16" s="120"/>
      <c r="S16" s="124"/>
      <c r="T16" s="125"/>
      <c r="U16" s="63"/>
      <c r="V16" s="120"/>
      <c r="W16" s="124"/>
      <c r="X16" s="125"/>
    </row>
    <row r="17" spans="2:24" ht="15" customHeight="1">
      <c r="B17" s="55">
        <v>11</v>
      </c>
      <c r="C17" s="78"/>
      <c r="D17" s="79"/>
      <c r="E17" s="56" t="str">
        <f>IF(ISBLANK(D17),"",'入力フォーム 男子'!$F$10)</f>
        <v/>
      </c>
      <c r="F17" s="88"/>
      <c r="G17" s="89"/>
      <c r="H17" s="89"/>
      <c r="I17" s="89"/>
      <c r="J17" s="89"/>
      <c r="K17" s="89"/>
      <c r="L17" s="90"/>
      <c r="M17" s="91"/>
      <c r="N17" s="92"/>
      <c r="O17" s="93"/>
      <c r="P17" s="94"/>
      <c r="Q17" s="95"/>
      <c r="R17" s="88"/>
      <c r="S17" s="92"/>
      <c r="T17" s="93"/>
      <c r="U17" s="56"/>
      <c r="V17" s="88"/>
      <c r="W17" s="92"/>
      <c r="X17" s="93"/>
    </row>
    <row r="18" spans="2:24" ht="15" customHeight="1">
      <c r="B18" s="57">
        <v>12</v>
      </c>
      <c r="C18" s="80"/>
      <c r="D18" s="81"/>
      <c r="E18" s="43" t="str">
        <f>IF(ISBLANK(D18),"",'入力フォーム 男子'!$F$10)</f>
        <v/>
      </c>
      <c r="F18" s="96"/>
      <c r="G18" s="97"/>
      <c r="H18" s="97"/>
      <c r="I18" s="97"/>
      <c r="J18" s="97"/>
      <c r="K18" s="97"/>
      <c r="L18" s="98"/>
      <c r="M18" s="99"/>
      <c r="N18" s="100"/>
      <c r="O18" s="101"/>
      <c r="P18" s="102"/>
      <c r="Q18" s="103"/>
      <c r="R18" s="96"/>
      <c r="S18" s="100"/>
      <c r="T18" s="101"/>
      <c r="U18" s="43"/>
      <c r="V18" s="96"/>
      <c r="W18" s="100"/>
      <c r="X18" s="101"/>
    </row>
    <row r="19" spans="2:24" ht="15" customHeight="1">
      <c r="B19" s="57">
        <v>13</v>
      </c>
      <c r="C19" s="80"/>
      <c r="D19" s="81"/>
      <c r="E19" s="43" t="str">
        <f>IF(ISBLANK(D19),"",'入力フォーム 男子'!$F$10)</f>
        <v/>
      </c>
      <c r="F19" s="96"/>
      <c r="G19" s="97"/>
      <c r="H19" s="97"/>
      <c r="I19" s="97"/>
      <c r="J19" s="97"/>
      <c r="K19" s="97"/>
      <c r="L19" s="98"/>
      <c r="M19" s="99"/>
      <c r="N19" s="100"/>
      <c r="O19" s="101"/>
      <c r="P19" s="102"/>
      <c r="Q19" s="103"/>
      <c r="R19" s="96"/>
      <c r="S19" s="100"/>
      <c r="T19" s="101"/>
      <c r="U19" s="43"/>
      <c r="V19" s="96"/>
      <c r="W19" s="100"/>
      <c r="X19" s="101"/>
    </row>
    <row r="20" spans="2:24" ht="15" customHeight="1">
      <c r="B20" s="57">
        <v>14</v>
      </c>
      <c r="C20" s="80"/>
      <c r="D20" s="81"/>
      <c r="E20" s="43" t="str">
        <f>IF(ISBLANK(D20),"",'入力フォーム 男子'!$F$10)</f>
        <v/>
      </c>
      <c r="F20" s="96"/>
      <c r="G20" s="97"/>
      <c r="H20" s="97"/>
      <c r="I20" s="97"/>
      <c r="J20" s="97"/>
      <c r="K20" s="97"/>
      <c r="L20" s="98"/>
      <c r="M20" s="99"/>
      <c r="N20" s="100"/>
      <c r="O20" s="101"/>
      <c r="P20" s="102"/>
      <c r="Q20" s="103"/>
      <c r="R20" s="96"/>
      <c r="S20" s="100"/>
      <c r="T20" s="101"/>
      <c r="U20" s="43"/>
      <c r="V20" s="96"/>
      <c r="W20" s="100"/>
      <c r="X20" s="101"/>
    </row>
    <row r="21" spans="2:24" ht="15" customHeight="1">
      <c r="B21" s="58">
        <v>15</v>
      </c>
      <c r="C21" s="82"/>
      <c r="D21" s="83"/>
      <c r="E21" s="59" t="str">
        <f>IF(ISBLANK(D21),"",'入力フォーム 男子'!$F$10)</f>
        <v/>
      </c>
      <c r="F21" s="104"/>
      <c r="G21" s="105"/>
      <c r="H21" s="105"/>
      <c r="I21" s="105"/>
      <c r="J21" s="105"/>
      <c r="K21" s="105"/>
      <c r="L21" s="106"/>
      <c r="M21" s="107"/>
      <c r="N21" s="108"/>
      <c r="O21" s="109"/>
      <c r="P21" s="110"/>
      <c r="Q21" s="111"/>
      <c r="R21" s="104"/>
      <c r="S21" s="108"/>
      <c r="T21" s="109"/>
      <c r="U21" s="59"/>
      <c r="V21" s="104"/>
      <c r="W21" s="108"/>
      <c r="X21" s="109"/>
    </row>
    <row r="22" spans="2:24" ht="15" customHeight="1">
      <c r="B22" s="60">
        <v>16</v>
      </c>
      <c r="C22" s="84"/>
      <c r="D22" s="85"/>
      <c r="E22" s="61" t="str">
        <f>IF(ISBLANK(D22),"",'入力フォーム 男子'!$F$10)</f>
        <v/>
      </c>
      <c r="F22" s="112"/>
      <c r="G22" s="113"/>
      <c r="H22" s="113"/>
      <c r="I22" s="113"/>
      <c r="J22" s="113"/>
      <c r="K22" s="113"/>
      <c r="L22" s="114"/>
      <c r="M22" s="115"/>
      <c r="N22" s="116"/>
      <c r="O22" s="117"/>
      <c r="P22" s="118"/>
      <c r="Q22" s="119"/>
      <c r="R22" s="112"/>
      <c r="S22" s="116"/>
      <c r="T22" s="117"/>
      <c r="U22" s="61"/>
      <c r="V22" s="112"/>
      <c r="W22" s="116"/>
      <c r="X22" s="117"/>
    </row>
    <row r="23" spans="2:24" ht="15" customHeight="1">
      <c r="B23" s="57">
        <v>17</v>
      </c>
      <c r="C23" s="80"/>
      <c r="D23" s="81"/>
      <c r="E23" s="43" t="str">
        <f>IF(ISBLANK(D23),"",'入力フォーム 男子'!$F$10)</f>
        <v/>
      </c>
      <c r="F23" s="96"/>
      <c r="G23" s="97"/>
      <c r="H23" s="97"/>
      <c r="I23" s="97"/>
      <c r="J23" s="97"/>
      <c r="K23" s="97"/>
      <c r="L23" s="98"/>
      <c r="M23" s="99"/>
      <c r="N23" s="100"/>
      <c r="O23" s="101"/>
      <c r="P23" s="102"/>
      <c r="Q23" s="103"/>
      <c r="R23" s="96"/>
      <c r="S23" s="100"/>
      <c r="T23" s="101"/>
      <c r="U23" s="43"/>
      <c r="V23" s="96"/>
      <c r="W23" s="100"/>
      <c r="X23" s="101"/>
    </row>
    <row r="24" spans="2:24" ht="15" customHeight="1">
      <c r="B24" s="57">
        <v>18</v>
      </c>
      <c r="C24" s="80"/>
      <c r="D24" s="81"/>
      <c r="E24" s="43" t="str">
        <f>IF(ISBLANK(D24),"",'入力フォーム 男子'!$F$10)</f>
        <v/>
      </c>
      <c r="F24" s="96"/>
      <c r="G24" s="97"/>
      <c r="H24" s="97"/>
      <c r="I24" s="97"/>
      <c r="J24" s="97"/>
      <c r="K24" s="97"/>
      <c r="L24" s="98"/>
      <c r="M24" s="99"/>
      <c r="N24" s="100"/>
      <c r="O24" s="101"/>
      <c r="P24" s="102"/>
      <c r="Q24" s="103"/>
      <c r="R24" s="96"/>
      <c r="S24" s="100"/>
      <c r="T24" s="101"/>
      <c r="U24" s="43"/>
      <c r="V24" s="96"/>
      <c r="W24" s="100"/>
      <c r="X24" s="101"/>
    </row>
    <row r="25" spans="2:24" ht="15" customHeight="1">
      <c r="B25" s="57">
        <v>19</v>
      </c>
      <c r="C25" s="80"/>
      <c r="D25" s="81"/>
      <c r="E25" s="43" t="str">
        <f>IF(ISBLANK(D25),"",'入力フォーム 男子'!$F$10)</f>
        <v/>
      </c>
      <c r="F25" s="96"/>
      <c r="G25" s="97"/>
      <c r="H25" s="97"/>
      <c r="I25" s="97"/>
      <c r="J25" s="97"/>
      <c r="K25" s="97"/>
      <c r="L25" s="98"/>
      <c r="M25" s="99"/>
      <c r="N25" s="100"/>
      <c r="O25" s="101"/>
      <c r="P25" s="102"/>
      <c r="Q25" s="103"/>
      <c r="R25" s="96"/>
      <c r="S25" s="100"/>
      <c r="T25" s="101"/>
      <c r="U25" s="43"/>
      <c r="V25" s="96"/>
      <c r="W25" s="100"/>
      <c r="X25" s="101"/>
    </row>
    <row r="26" spans="2:24" ht="15" customHeight="1">
      <c r="B26" s="51">
        <v>20</v>
      </c>
      <c r="C26" s="76"/>
      <c r="D26" s="77"/>
      <c r="E26" s="46" t="str">
        <f>IF(ISBLANK(D26),"",'入力フォーム 男子'!$F$10)</f>
        <v/>
      </c>
      <c r="F26" s="128"/>
      <c r="G26" s="129"/>
      <c r="H26" s="129"/>
      <c r="I26" s="129"/>
      <c r="J26" s="129"/>
      <c r="K26" s="129"/>
      <c r="L26" s="130"/>
      <c r="M26" s="131"/>
      <c r="N26" s="132"/>
      <c r="O26" s="133"/>
      <c r="P26" s="134"/>
      <c r="Q26" s="135"/>
      <c r="R26" s="128"/>
      <c r="S26" s="132"/>
      <c r="T26" s="133"/>
      <c r="U26" s="46"/>
      <c r="V26" s="128"/>
      <c r="W26" s="132"/>
      <c r="X26" s="133"/>
    </row>
    <row r="27" spans="2:24" s="150" customFormat="1" ht="18" customHeight="1">
      <c r="B27" s="1438" t="s">
        <v>20</v>
      </c>
      <c r="C27" s="1436"/>
      <c r="D27" s="1436"/>
      <c r="E27" s="1437"/>
      <c r="F27" s="153">
        <f t="shared" ref="F27:T27" si="0">COUNTIF(F7:F21,"●")</f>
        <v>0</v>
      </c>
      <c r="G27" s="154">
        <f t="shared" si="0"/>
        <v>0</v>
      </c>
      <c r="H27" s="154">
        <f t="shared" si="0"/>
        <v>0</v>
      </c>
      <c r="I27" s="154">
        <f t="shared" si="0"/>
        <v>0</v>
      </c>
      <c r="J27" s="154">
        <f t="shared" si="0"/>
        <v>0</v>
      </c>
      <c r="K27" s="154">
        <f t="shared" si="0"/>
        <v>0</v>
      </c>
      <c r="L27" s="155">
        <f t="shared" si="0"/>
        <v>0</v>
      </c>
      <c r="M27" s="156">
        <f t="shared" si="0"/>
        <v>0</v>
      </c>
      <c r="N27" s="157">
        <f t="shared" si="0"/>
        <v>0</v>
      </c>
      <c r="O27" s="151">
        <f t="shared" si="0"/>
        <v>0</v>
      </c>
      <c r="P27" s="158">
        <f t="shared" si="0"/>
        <v>0</v>
      </c>
      <c r="Q27" s="152">
        <f t="shared" si="0"/>
        <v>0</v>
      </c>
      <c r="R27" s="153">
        <f t="shared" si="0"/>
        <v>0</v>
      </c>
      <c r="S27" s="157">
        <f t="shared" si="0"/>
        <v>0</v>
      </c>
      <c r="T27" s="159">
        <f t="shared" si="0"/>
        <v>0</v>
      </c>
      <c r="U27" s="152"/>
      <c r="V27" s="1436">
        <f>COUNTIF(V5:X21,"●")</f>
        <v>0</v>
      </c>
      <c r="W27" s="1436"/>
      <c r="X27" s="1437"/>
    </row>
  </sheetData>
  <mergeCells count="17">
    <mergeCell ref="V27:X27"/>
    <mergeCell ref="B27:E27"/>
    <mergeCell ref="C2:C4"/>
    <mergeCell ref="V3:W3"/>
    <mergeCell ref="F2:O2"/>
    <mergeCell ref="P2:Q2"/>
    <mergeCell ref="R2:T2"/>
    <mergeCell ref="F3:L3"/>
    <mergeCell ref="M3:N3"/>
    <mergeCell ref="O3:O4"/>
    <mergeCell ref="R3:S3"/>
    <mergeCell ref="Q3:Q4"/>
    <mergeCell ref="P3:P4"/>
    <mergeCell ref="D2:D4"/>
    <mergeCell ref="B2:B4"/>
    <mergeCell ref="E2:E4"/>
    <mergeCell ref="V2:X2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P540"/>
  <sheetViews>
    <sheetView zoomScale="75" zoomScaleNormal="75" workbookViewId="0">
      <selection activeCell="M10" sqref="M10:M11"/>
    </sheetView>
  </sheetViews>
  <sheetFormatPr defaultColWidth="9" defaultRowHeight="13"/>
  <cols>
    <col min="1" max="1" width="2.08984375" style="15" customWidth="1"/>
    <col min="2" max="2" width="6.6328125" style="15" customWidth="1"/>
    <col min="3" max="3" width="12.81640625" style="15" customWidth="1"/>
    <col min="4" max="4" width="28.6328125" style="15" customWidth="1"/>
    <col min="5" max="5" width="3.6328125" style="15" customWidth="1"/>
    <col min="6" max="6" width="14.6328125" style="15" customWidth="1"/>
    <col min="7" max="7" width="4.08984375" style="15" customWidth="1"/>
    <col min="8" max="8" width="7.6328125" style="15" customWidth="1"/>
    <col min="9" max="9" width="15.6328125" style="15" customWidth="1"/>
    <col min="10" max="10" width="20.6328125" style="15" customWidth="1"/>
    <col min="11" max="11" width="5.6328125" style="15" customWidth="1"/>
    <col min="12" max="12" width="15" style="15" customWidth="1"/>
    <col min="13" max="13" width="11.6328125" style="15" customWidth="1"/>
    <col min="14" max="14" width="2.08984375" style="26" customWidth="1"/>
    <col min="15" max="15" width="11.81640625" style="15" customWidth="1"/>
    <col min="16" max="26" width="15.36328125" style="15" customWidth="1"/>
    <col min="27" max="27" width="1.6328125" style="15" customWidth="1"/>
    <col min="28" max="16384" width="9" style="15"/>
  </cols>
  <sheetData>
    <row r="1" spans="2:14" s="14" customFormat="1" ht="24" customHeight="1">
      <c r="B1" s="12" t="s">
        <v>245</v>
      </c>
      <c r="I1" s="13"/>
      <c r="J1" s="13"/>
      <c r="K1" s="13"/>
      <c r="L1" s="13"/>
      <c r="M1" s="13"/>
      <c r="N1" s="25"/>
    </row>
    <row r="2" spans="2:14" ht="12" customHeight="1" thickBot="1">
      <c r="M2" s="13"/>
      <c r="N2" s="25"/>
    </row>
    <row r="3" spans="2:14" s="16" customFormat="1" ht="18" customHeight="1">
      <c r="B3" s="703"/>
      <c r="C3" s="744" t="s">
        <v>56</v>
      </c>
      <c r="D3" s="762" t="s">
        <v>25</v>
      </c>
      <c r="E3" s="763"/>
      <c r="F3" s="763"/>
      <c r="G3" s="868" t="s">
        <v>53</v>
      </c>
      <c r="H3" s="869"/>
      <c r="I3" s="869"/>
      <c r="J3" s="869"/>
      <c r="K3" s="869"/>
      <c r="L3" s="869"/>
      <c r="M3" s="870"/>
      <c r="N3" s="24"/>
    </row>
    <row r="4" spans="2:14" s="16" customFormat="1" ht="9.9" customHeight="1">
      <c r="B4" s="704"/>
      <c r="C4" s="745"/>
      <c r="D4" s="731" t="s">
        <v>60</v>
      </c>
      <c r="E4" s="732"/>
      <c r="F4" s="717" t="s">
        <v>52</v>
      </c>
      <c r="G4" s="880" t="s">
        <v>88</v>
      </c>
      <c r="H4" s="719"/>
      <c r="I4" s="789" t="s">
        <v>32</v>
      </c>
      <c r="J4" s="789" t="s">
        <v>33</v>
      </c>
      <c r="K4" s="787" t="s">
        <v>45</v>
      </c>
      <c r="L4" s="788"/>
      <c r="M4" s="865" t="s">
        <v>219</v>
      </c>
      <c r="N4" s="24"/>
    </row>
    <row r="5" spans="2:14" s="16" customFormat="1" ht="20.149999999999999" customHeight="1">
      <c r="B5" s="704"/>
      <c r="C5" s="745"/>
      <c r="D5" s="771" t="s">
        <v>55</v>
      </c>
      <c r="E5" s="772"/>
      <c r="F5" s="805"/>
      <c r="G5" s="881"/>
      <c r="H5" s="882"/>
      <c r="I5" s="795"/>
      <c r="J5" s="812"/>
      <c r="K5" s="884" t="s">
        <v>160</v>
      </c>
      <c r="L5" s="885"/>
      <c r="M5" s="866"/>
      <c r="N5" s="24"/>
    </row>
    <row r="6" spans="2:14" s="16" customFormat="1" ht="30" customHeight="1" thickBot="1">
      <c r="B6" s="705"/>
      <c r="C6" s="580" t="s">
        <v>168</v>
      </c>
      <c r="D6" s="773" t="s">
        <v>19</v>
      </c>
      <c r="E6" s="774"/>
      <c r="F6" s="567" t="s">
        <v>26</v>
      </c>
      <c r="G6" s="883"/>
      <c r="H6" s="722"/>
      <c r="I6" s="31" t="s">
        <v>85</v>
      </c>
      <c r="J6" s="30" t="s">
        <v>85</v>
      </c>
      <c r="K6" s="566" t="s">
        <v>57</v>
      </c>
      <c r="L6" s="23" t="s">
        <v>58</v>
      </c>
      <c r="M6" s="867"/>
      <c r="N6" s="24"/>
    </row>
    <row r="7" spans="2:14" s="16" customFormat="1" ht="15" customHeight="1">
      <c r="B7" s="752" t="s">
        <v>18</v>
      </c>
      <c r="C7" s="742" t="s">
        <v>203</v>
      </c>
      <c r="D7" s="783" t="s">
        <v>204</v>
      </c>
      <c r="E7" s="784"/>
      <c r="F7" s="803" t="s">
        <v>206</v>
      </c>
      <c r="G7" s="806" t="s">
        <v>54</v>
      </c>
      <c r="H7" s="807"/>
      <c r="I7" s="777" t="s">
        <v>209</v>
      </c>
      <c r="J7" s="777" t="s">
        <v>210</v>
      </c>
      <c r="K7" s="815">
        <v>2</v>
      </c>
      <c r="L7" s="886" t="s">
        <v>213</v>
      </c>
      <c r="M7" s="861" t="s">
        <v>166</v>
      </c>
      <c r="N7" s="24"/>
    </row>
    <row r="8" spans="2:14" s="20" customFormat="1" ht="24" customHeight="1">
      <c r="B8" s="753"/>
      <c r="C8" s="743"/>
      <c r="D8" s="876" t="s">
        <v>205</v>
      </c>
      <c r="E8" s="877"/>
      <c r="F8" s="804"/>
      <c r="G8" s="808"/>
      <c r="H8" s="809"/>
      <c r="I8" s="778"/>
      <c r="J8" s="778"/>
      <c r="K8" s="816"/>
      <c r="L8" s="887"/>
      <c r="M8" s="862"/>
      <c r="N8" s="25"/>
    </row>
    <row r="9" spans="2:14" s="20" customFormat="1" ht="36" customHeight="1" thickBot="1">
      <c r="B9" s="754"/>
      <c r="C9" s="650" t="s">
        <v>208</v>
      </c>
      <c r="D9" s="781" t="s">
        <v>207</v>
      </c>
      <c r="E9" s="782"/>
      <c r="F9" s="470" t="s">
        <v>216</v>
      </c>
      <c r="G9" s="785" t="s">
        <v>169</v>
      </c>
      <c r="H9" s="786"/>
      <c r="I9" s="37" t="s">
        <v>211</v>
      </c>
      <c r="J9" s="37" t="s">
        <v>212</v>
      </c>
      <c r="K9" s="38">
        <v>3</v>
      </c>
      <c r="L9" s="482" t="s">
        <v>214</v>
      </c>
      <c r="M9" s="563"/>
      <c r="N9" s="25"/>
    </row>
    <row r="10" spans="2:14" s="21" customFormat="1" ht="15" customHeight="1">
      <c r="B10" s="755"/>
      <c r="C10" s="740"/>
      <c r="D10" s="775"/>
      <c r="E10" s="776"/>
      <c r="F10" s="733"/>
      <c r="G10" s="746" t="s">
        <v>146</v>
      </c>
      <c r="H10" s="747"/>
      <c r="I10" s="813"/>
      <c r="J10" s="813"/>
      <c r="K10" s="810"/>
      <c r="L10" s="888"/>
      <c r="M10" s="863"/>
      <c r="N10" s="25"/>
    </row>
    <row r="11" spans="2:14" s="21" customFormat="1" ht="22.5" customHeight="1">
      <c r="B11" s="755"/>
      <c r="C11" s="741"/>
      <c r="D11" s="779"/>
      <c r="E11" s="780"/>
      <c r="F11" s="734"/>
      <c r="G11" s="748"/>
      <c r="H11" s="749"/>
      <c r="I11" s="814"/>
      <c r="J11" s="814"/>
      <c r="K11" s="811"/>
      <c r="L11" s="889"/>
      <c r="M11" s="864"/>
      <c r="N11" s="25"/>
    </row>
    <row r="12" spans="2:14" s="21" customFormat="1" ht="36" customHeight="1" thickBot="1">
      <c r="B12" s="756"/>
      <c r="C12" s="581"/>
      <c r="D12" s="878"/>
      <c r="E12" s="879"/>
      <c r="F12" s="32"/>
      <c r="G12" s="750" t="s">
        <v>169</v>
      </c>
      <c r="H12" s="751"/>
      <c r="I12" s="536"/>
      <c r="J12" s="536"/>
      <c r="K12" s="22"/>
      <c r="L12" s="471"/>
      <c r="M12" s="585"/>
      <c r="N12" s="25"/>
    </row>
    <row r="13" spans="2:14" ht="12" customHeight="1" thickBot="1"/>
    <row r="14" spans="2:14" s="16" customFormat="1" ht="18" customHeight="1">
      <c r="B14" s="703" t="s">
        <v>59</v>
      </c>
      <c r="C14" s="762" t="s">
        <v>31</v>
      </c>
      <c r="D14" s="763"/>
      <c r="E14" s="763"/>
      <c r="F14" s="763"/>
      <c r="G14" s="763"/>
      <c r="H14" s="871"/>
      <c r="I14" s="762" t="s">
        <v>30</v>
      </c>
      <c r="J14" s="799"/>
      <c r="K14" s="799"/>
      <c r="L14" s="799"/>
      <c r="M14" s="800"/>
      <c r="N14" s="27"/>
    </row>
    <row r="15" spans="2:14" s="16" customFormat="1" ht="21" customHeight="1">
      <c r="B15" s="704"/>
      <c r="C15" s="717" t="s">
        <v>51</v>
      </c>
      <c r="D15" s="718"/>
      <c r="E15" s="719"/>
      <c r="F15" s="737" t="s">
        <v>35</v>
      </c>
      <c r="G15" s="738"/>
      <c r="H15" s="739"/>
      <c r="I15" s="565" t="s">
        <v>32</v>
      </c>
      <c r="J15" s="565" t="s">
        <v>33</v>
      </c>
      <c r="K15" s="789" t="s">
        <v>34</v>
      </c>
      <c r="L15" s="28" t="s">
        <v>45</v>
      </c>
      <c r="M15" s="568" t="s">
        <v>42</v>
      </c>
      <c r="N15" s="27"/>
    </row>
    <row r="16" spans="2:14" s="16" customFormat="1" ht="21" customHeight="1" thickBot="1">
      <c r="B16" s="705"/>
      <c r="C16" s="720"/>
      <c r="D16" s="721"/>
      <c r="E16" s="722"/>
      <c r="F16" s="801" t="s">
        <v>84</v>
      </c>
      <c r="G16" s="802"/>
      <c r="H16" s="36" t="s">
        <v>67</v>
      </c>
      <c r="I16" s="31" t="s">
        <v>85</v>
      </c>
      <c r="J16" s="30" t="s">
        <v>85</v>
      </c>
      <c r="K16" s="790"/>
      <c r="L16" s="30" t="s">
        <v>159</v>
      </c>
      <c r="M16" s="29" t="s">
        <v>164</v>
      </c>
      <c r="N16" s="27"/>
    </row>
    <row r="17" spans="2:14" s="33" customFormat="1" ht="21" customHeight="1" thickBot="1">
      <c r="B17" s="34" t="s">
        <v>18</v>
      </c>
      <c r="C17" s="729" t="s">
        <v>2</v>
      </c>
      <c r="D17" s="730"/>
      <c r="E17" s="730"/>
      <c r="F17" s="735">
        <v>10650</v>
      </c>
      <c r="G17" s="736"/>
      <c r="H17" s="39">
        <v>1</v>
      </c>
      <c r="I17" s="35" t="s">
        <v>217</v>
      </c>
      <c r="J17" s="35" t="s">
        <v>218</v>
      </c>
      <c r="K17" s="35">
        <v>3</v>
      </c>
      <c r="L17" s="483" t="s">
        <v>215</v>
      </c>
      <c r="M17" s="577">
        <v>20080825</v>
      </c>
    </row>
    <row r="18" spans="2:14" s="17" customFormat="1" ht="24" customHeight="1">
      <c r="B18" s="706" t="s">
        <v>46</v>
      </c>
      <c r="C18" s="764" t="s">
        <v>178</v>
      </c>
      <c r="D18" s="768"/>
      <c r="E18" s="489">
        <v>1</v>
      </c>
      <c r="F18" s="819"/>
      <c r="G18" s="820"/>
      <c r="H18" s="796"/>
      <c r="I18" s="537"/>
      <c r="J18" s="537"/>
      <c r="K18" s="604"/>
      <c r="L18" s="472"/>
      <c r="M18" s="578"/>
      <c r="N18" s="490"/>
    </row>
    <row r="19" spans="2:14" s="17" customFormat="1" ht="24" customHeight="1">
      <c r="B19" s="706"/>
      <c r="C19" s="769"/>
      <c r="D19" s="770"/>
      <c r="E19" s="491">
        <v>2</v>
      </c>
      <c r="F19" s="817"/>
      <c r="G19" s="818"/>
      <c r="H19" s="797"/>
      <c r="I19" s="538"/>
      <c r="J19" s="538"/>
      <c r="K19" s="606"/>
      <c r="L19" s="473"/>
      <c r="M19" s="620"/>
      <c r="N19" s="24"/>
    </row>
    <row r="20" spans="2:14" s="17" customFormat="1" ht="24" customHeight="1">
      <c r="B20" s="706"/>
      <c r="C20" s="709" t="s">
        <v>2</v>
      </c>
      <c r="D20" s="710"/>
      <c r="E20" s="492">
        <v>1</v>
      </c>
      <c r="F20" s="874"/>
      <c r="G20" s="875"/>
      <c r="H20" s="798"/>
      <c r="I20" s="539"/>
      <c r="J20" s="539"/>
      <c r="K20" s="607"/>
      <c r="L20" s="474"/>
      <c r="M20" s="640"/>
      <c r="N20" s="24"/>
    </row>
    <row r="21" spans="2:14" s="17" customFormat="1" ht="24" customHeight="1">
      <c r="B21" s="706"/>
      <c r="C21" s="711"/>
      <c r="D21" s="712"/>
      <c r="E21" s="493">
        <v>2</v>
      </c>
      <c r="F21" s="872"/>
      <c r="G21" s="873"/>
      <c r="H21" s="797"/>
      <c r="I21" s="569"/>
      <c r="J21" s="569"/>
      <c r="K21" s="610"/>
      <c r="L21" s="475"/>
      <c r="M21" s="641"/>
      <c r="N21" s="24"/>
    </row>
    <row r="22" spans="2:14" s="17" customFormat="1" ht="24" customHeight="1">
      <c r="B22" s="706"/>
      <c r="C22" s="709" t="s">
        <v>44</v>
      </c>
      <c r="D22" s="710"/>
      <c r="E22" s="494">
        <v>1</v>
      </c>
      <c r="F22" s="791"/>
      <c r="G22" s="792"/>
      <c r="H22" s="40"/>
      <c r="I22" s="539"/>
      <c r="J22" s="539"/>
      <c r="K22" s="607"/>
      <c r="L22" s="474"/>
      <c r="M22" s="640"/>
      <c r="N22" s="24"/>
    </row>
    <row r="23" spans="2:14" s="17" customFormat="1" ht="24" customHeight="1">
      <c r="B23" s="706"/>
      <c r="C23" s="711"/>
      <c r="D23" s="712"/>
      <c r="E23" s="495">
        <v>2</v>
      </c>
      <c r="F23" s="793"/>
      <c r="G23" s="794"/>
      <c r="H23" s="41"/>
      <c r="I23" s="538"/>
      <c r="J23" s="538"/>
      <c r="K23" s="606"/>
      <c r="L23" s="473"/>
      <c r="M23" s="641"/>
      <c r="N23" s="24"/>
    </row>
    <row r="24" spans="2:14" s="17" customFormat="1" ht="24" customHeight="1">
      <c r="B24" s="706"/>
      <c r="C24" s="709" t="s">
        <v>22</v>
      </c>
      <c r="D24" s="710"/>
      <c r="E24" s="492">
        <v>1</v>
      </c>
      <c r="F24" s="791"/>
      <c r="G24" s="792"/>
      <c r="H24" s="40"/>
      <c r="I24" s="537"/>
      <c r="J24" s="537"/>
      <c r="K24" s="604"/>
      <c r="L24" s="472"/>
      <c r="M24" s="640"/>
      <c r="N24" s="24"/>
    </row>
    <row r="25" spans="2:14" s="17" customFormat="1" ht="24" customHeight="1">
      <c r="B25" s="706"/>
      <c r="C25" s="711"/>
      <c r="D25" s="712"/>
      <c r="E25" s="493">
        <v>2</v>
      </c>
      <c r="F25" s="793"/>
      <c r="G25" s="794"/>
      <c r="H25" s="41"/>
      <c r="I25" s="569"/>
      <c r="J25" s="569"/>
      <c r="K25" s="610"/>
      <c r="L25" s="475"/>
      <c r="M25" s="641"/>
      <c r="N25" s="24"/>
    </row>
    <row r="26" spans="2:14" s="17" customFormat="1" ht="24" customHeight="1">
      <c r="B26" s="706"/>
      <c r="C26" s="709" t="s">
        <v>183</v>
      </c>
      <c r="D26" s="710"/>
      <c r="E26" s="494">
        <v>1</v>
      </c>
      <c r="F26" s="825"/>
      <c r="G26" s="826"/>
      <c r="H26" s="798"/>
      <c r="I26" s="540"/>
      <c r="J26" s="540"/>
      <c r="K26" s="611"/>
      <c r="L26" s="476"/>
      <c r="M26" s="640"/>
      <c r="N26" s="24"/>
    </row>
    <row r="27" spans="2:14" s="17" customFormat="1" ht="24" customHeight="1">
      <c r="B27" s="706"/>
      <c r="C27" s="711"/>
      <c r="D27" s="712"/>
      <c r="E27" s="495">
        <v>2</v>
      </c>
      <c r="F27" s="835"/>
      <c r="G27" s="836"/>
      <c r="H27" s="797"/>
      <c r="I27" s="538"/>
      <c r="J27" s="538"/>
      <c r="K27" s="606"/>
      <c r="L27" s="473"/>
      <c r="M27" s="641"/>
      <c r="N27" s="24"/>
    </row>
    <row r="28" spans="2:14" s="17" customFormat="1" ht="24" customHeight="1">
      <c r="B28" s="706"/>
      <c r="C28" s="709" t="s">
        <v>43</v>
      </c>
      <c r="D28" s="710"/>
      <c r="E28" s="492">
        <v>1</v>
      </c>
      <c r="F28" s="791"/>
      <c r="G28" s="792"/>
      <c r="H28" s="40"/>
      <c r="I28" s="642"/>
      <c r="J28" s="642"/>
      <c r="K28" s="643"/>
      <c r="L28" s="644"/>
      <c r="M28" s="640"/>
      <c r="N28" s="24"/>
    </row>
    <row r="29" spans="2:14" s="17" customFormat="1" ht="24" customHeight="1">
      <c r="B29" s="706"/>
      <c r="C29" s="711"/>
      <c r="D29" s="712"/>
      <c r="E29" s="493">
        <v>2</v>
      </c>
      <c r="F29" s="793"/>
      <c r="G29" s="794"/>
      <c r="H29" s="41"/>
      <c r="I29" s="645"/>
      <c r="J29" s="645"/>
      <c r="K29" s="646"/>
      <c r="L29" s="647"/>
      <c r="M29" s="641"/>
      <c r="N29" s="24"/>
    </row>
    <row r="30" spans="2:14" s="17" customFormat="1" ht="24" customHeight="1">
      <c r="B30" s="706"/>
      <c r="C30" s="709" t="s">
        <v>15</v>
      </c>
      <c r="D30" s="710"/>
      <c r="E30" s="494">
        <v>1</v>
      </c>
      <c r="F30" s="850"/>
      <c r="G30" s="851"/>
      <c r="H30" s="40"/>
      <c r="I30" s="648"/>
      <c r="J30" s="642"/>
      <c r="K30" s="643"/>
      <c r="L30" s="644"/>
      <c r="M30" s="640"/>
      <c r="N30" s="24"/>
    </row>
    <row r="31" spans="2:14" s="17" customFormat="1" ht="24" customHeight="1" thickBot="1">
      <c r="B31" s="707"/>
      <c r="C31" s="760"/>
      <c r="D31" s="761"/>
      <c r="E31" s="496">
        <v>2</v>
      </c>
      <c r="F31" s="852"/>
      <c r="G31" s="853"/>
      <c r="H31" s="42"/>
      <c r="I31" s="631"/>
      <c r="J31" s="631"/>
      <c r="K31" s="632"/>
      <c r="L31" s="633"/>
      <c r="M31" s="634"/>
      <c r="N31" s="24"/>
    </row>
    <row r="32" spans="2:14" s="17" customFormat="1" ht="24" customHeight="1" thickTop="1">
      <c r="B32" s="708" t="s">
        <v>47</v>
      </c>
      <c r="C32" s="723" t="s">
        <v>49</v>
      </c>
      <c r="D32" s="724"/>
      <c r="E32" s="497">
        <v>1</v>
      </c>
      <c r="F32" s="839" t="s">
        <v>86</v>
      </c>
      <c r="G32" s="840"/>
      <c r="H32" s="856"/>
      <c r="I32" s="622"/>
      <c r="J32" s="622"/>
      <c r="K32" s="623"/>
      <c r="L32" s="624"/>
      <c r="M32" s="625"/>
      <c r="N32" s="24"/>
    </row>
    <row r="33" spans="2:14" s="17" customFormat="1" ht="24" customHeight="1">
      <c r="B33" s="706"/>
      <c r="C33" s="725"/>
      <c r="D33" s="726"/>
      <c r="E33" s="498">
        <v>2</v>
      </c>
      <c r="F33" s="484" t="s">
        <v>174</v>
      </c>
      <c r="G33" s="499" t="s">
        <v>137</v>
      </c>
      <c r="H33" s="857"/>
      <c r="I33" s="626"/>
      <c r="J33" s="626"/>
      <c r="K33" s="627"/>
      <c r="L33" s="628"/>
      <c r="M33" s="629"/>
      <c r="N33" s="24"/>
    </row>
    <row r="34" spans="2:14" s="17" customFormat="1" ht="24" customHeight="1">
      <c r="B34" s="706"/>
      <c r="C34" s="725"/>
      <c r="D34" s="726"/>
      <c r="E34" s="498">
        <v>3</v>
      </c>
      <c r="F34" s="821"/>
      <c r="G34" s="822"/>
      <c r="H34" s="857"/>
      <c r="I34" s="630"/>
      <c r="J34" s="626"/>
      <c r="K34" s="627"/>
      <c r="L34" s="628"/>
      <c r="M34" s="629"/>
      <c r="N34" s="24"/>
    </row>
    <row r="35" spans="2:14" s="17" customFormat="1" ht="24" customHeight="1">
      <c r="B35" s="706"/>
      <c r="C35" s="725"/>
      <c r="D35" s="726"/>
      <c r="E35" s="498">
        <v>4</v>
      </c>
      <c r="F35" s="837" t="s">
        <v>62</v>
      </c>
      <c r="G35" s="838"/>
      <c r="H35" s="857"/>
      <c r="I35" s="626"/>
      <c r="J35" s="626"/>
      <c r="K35" s="627"/>
      <c r="L35" s="628"/>
      <c r="M35" s="629"/>
      <c r="N35" s="24"/>
    </row>
    <row r="36" spans="2:14" s="17" customFormat="1" ht="24" customHeight="1">
      <c r="B36" s="706"/>
      <c r="C36" s="725"/>
      <c r="D36" s="726"/>
      <c r="E36" s="498">
        <v>5</v>
      </c>
      <c r="F36" s="484" t="s">
        <v>174</v>
      </c>
      <c r="G36" s="499" t="s">
        <v>137</v>
      </c>
      <c r="H36" s="857"/>
      <c r="I36" s="626"/>
      <c r="J36" s="626"/>
      <c r="K36" s="627"/>
      <c r="L36" s="628"/>
      <c r="M36" s="629"/>
      <c r="N36" s="24"/>
    </row>
    <row r="37" spans="2:14" s="17" customFormat="1" ht="24" customHeight="1">
      <c r="B37" s="706"/>
      <c r="C37" s="725"/>
      <c r="D37" s="726"/>
      <c r="E37" s="498">
        <v>6</v>
      </c>
      <c r="F37" s="821"/>
      <c r="G37" s="822"/>
      <c r="H37" s="857"/>
      <c r="I37" s="626"/>
      <c r="J37" s="626"/>
      <c r="K37" s="627"/>
      <c r="L37" s="628"/>
      <c r="M37" s="629"/>
      <c r="N37" s="24"/>
    </row>
    <row r="38" spans="2:14" s="17" customFormat="1" ht="24" customHeight="1" thickBot="1">
      <c r="B38" s="706"/>
      <c r="C38" s="727"/>
      <c r="D38" s="728"/>
      <c r="E38" s="500">
        <v>7</v>
      </c>
      <c r="F38" s="859"/>
      <c r="G38" s="860"/>
      <c r="H38" s="858"/>
      <c r="I38" s="631"/>
      <c r="J38" s="631"/>
      <c r="K38" s="632"/>
      <c r="L38" s="633"/>
      <c r="M38" s="634"/>
      <c r="N38" s="24"/>
    </row>
    <row r="39" spans="2:14" s="17" customFormat="1" ht="24" customHeight="1" thickTop="1">
      <c r="B39" s="706"/>
      <c r="C39" s="723" t="s">
        <v>141</v>
      </c>
      <c r="D39" s="724"/>
      <c r="E39" s="497">
        <v>1</v>
      </c>
      <c r="F39" s="839" t="s">
        <v>86</v>
      </c>
      <c r="G39" s="840"/>
      <c r="H39" s="856"/>
      <c r="I39" s="543"/>
      <c r="J39" s="543"/>
      <c r="K39" s="613"/>
      <c r="L39" s="480"/>
      <c r="M39" s="635"/>
      <c r="N39" s="24"/>
    </row>
    <row r="40" spans="2:14" s="17" customFormat="1" ht="24" customHeight="1">
      <c r="B40" s="706"/>
      <c r="C40" s="725"/>
      <c r="D40" s="726"/>
      <c r="E40" s="498">
        <v>2</v>
      </c>
      <c r="F40" s="821"/>
      <c r="G40" s="822"/>
      <c r="H40" s="857"/>
      <c r="I40" s="542"/>
      <c r="J40" s="542"/>
      <c r="K40" s="605"/>
      <c r="L40" s="479"/>
      <c r="M40" s="636"/>
      <c r="N40" s="24"/>
    </row>
    <row r="41" spans="2:14" s="17" customFormat="1" ht="24" customHeight="1">
      <c r="B41" s="706"/>
      <c r="C41" s="725"/>
      <c r="D41" s="726"/>
      <c r="E41" s="498">
        <v>3</v>
      </c>
      <c r="F41" s="821"/>
      <c r="G41" s="822"/>
      <c r="H41" s="857"/>
      <c r="I41" s="542"/>
      <c r="J41" s="542"/>
      <c r="K41" s="605"/>
      <c r="L41" s="479"/>
      <c r="M41" s="636"/>
      <c r="N41" s="24"/>
    </row>
    <row r="42" spans="2:14" s="17" customFormat="1" ht="24" customHeight="1">
      <c r="B42" s="706"/>
      <c r="C42" s="725"/>
      <c r="D42" s="726"/>
      <c r="E42" s="498">
        <v>4</v>
      </c>
      <c r="F42" s="837" t="s">
        <v>87</v>
      </c>
      <c r="G42" s="838"/>
      <c r="H42" s="857"/>
      <c r="I42" s="542"/>
      <c r="J42" s="542"/>
      <c r="K42" s="605"/>
      <c r="L42" s="479"/>
      <c r="M42" s="637"/>
      <c r="N42" s="24"/>
    </row>
    <row r="43" spans="2:14" s="17" customFormat="1" ht="24" customHeight="1">
      <c r="B43" s="706"/>
      <c r="C43" s="725"/>
      <c r="D43" s="726"/>
      <c r="E43" s="498">
        <v>5</v>
      </c>
      <c r="F43" s="821"/>
      <c r="G43" s="822"/>
      <c r="H43" s="857"/>
      <c r="I43" s="542"/>
      <c r="J43" s="542"/>
      <c r="K43" s="605"/>
      <c r="L43" s="479"/>
      <c r="M43" s="578"/>
      <c r="N43" s="24"/>
    </row>
    <row r="44" spans="2:14" s="17" customFormat="1" ht="24" customHeight="1">
      <c r="B44" s="706"/>
      <c r="C44" s="725"/>
      <c r="D44" s="726"/>
      <c r="E44" s="498">
        <v>6</v>
      </c>
      <c r="F44" s="823"/>
      <c r="G44" s="824"/>
      <c r="H44" s="857"/>
      <c r="I44" s="542"/>
      <c r="J44" s="542"/>
      <c r="K44" s="605"/>
      <c r="L44" s="479"/>
      <c r="M44" s="636"/>
      <c r="N44" s="24"/>
    </row>
    <row r="45" spans="2:14" s="17" customFormat="1" ht="24" customHeight="1" thickBot="1">
      <c r="B45" s="707"/>
      <c r="C45" s="727"/>
      <c r="D45" s="728"/>
      <c r="E45" s="500">
        <v>7</v>
      </c>
      <c r="F45" s="854"/>
      <c r="G45" s="855"/>
      <c r="H45" s="858"/>
      <c r="I45" s="541"/>
      <c r="J45" s="541"/>
      <c r="K45" s="612"/>
      <c r="L45" s="477"/>
      <c r="M45" s="621"/>
      <c r="N45" s="24"/>
    </row>
    <row r="46" spans="2:14" s="17" customFormat="1" ht="24" customHeight="1" thickTop="1">
      <c r="B46" s="701" t="s">
        <v>50</v>
      </c>
      <c r="C46" s="713" t="s">
        <v>48</v>
      </c>
      <c r="D46" s="714"/>
      <c r="E46" s="501">
        <v>1</v>
      </c>
      <c r="F46" s="833"/>
      <c r="G46" s="828"/>
      <c r="H46" s="829"/>
      <c r="I46" s="537"/>
      <c r="J46" s="537"/>
      <c r="K46" s="604"/>
      <c r="L46" s="472"/>
      <c r="M46" s="578"/>
      <c r="N46" s="24"/>
    </row>
    <row r="47" spans="2:14" s="17" customFormat="1" ht="24" customHeight="1" thickBot="1">
      <c r="B47" s="702"/>
      <c r="C47" s="715"/>
      <c r="D47" s="716"/>
      <c r="E47" s="502">
        <v>2</v>
      </c>
      <c r="F47" s="834"/>
      <c r="G47" s="831"/>
      <c r="H47" s="832"/>
      <c r="I47" s="544"/>
      <c r="J47" s="544"/>
      <c r="K47" s="609"/>
      <c r="L47" s="481"/>
      <c r="M47" s="638"/>
      <c r="N47" s="24"/>
    </row>
    <row r="48" spans="2:14" s="17" customFormat="1" ht="24" customHeight="1">
      <c r="B48" s="757" t="s">
        <v>36</v>
      </c>
      <c r="C48" s="764" t="s">
        <v>16</v>
      </c>
      <c r="D48" s="765"/>
      <c r="E48" s="503">
        <v>1</v>
      </c>
      <c r="F48" s="841"/>
      <c r="G48" s="842"/>
      <c r="H48" s="843"/>
      <c r="I48" s="539"/>
      <c r="J48" s="539"/>
      <c r="K48" s="607"/>
      <c r="L48" s="474"/>
      <c r="M48" s="578"/>
      <c r="N48" s="24"/>
    </row>
    <row r="49" spans="2:16" s="17" customFormat="1" ht="24" customHeight="1">
      <c r="B49" s="758"/>
      <c r="C49" s="766"/>
      <c r="D49" s="767"/>
      <c r="E49" s="504">
        <v>2</v>
      </c>
      <c r="F49" s="844"/>
      <c r="G49" s="845"/>
      <c r="H49" s="846"/>
      <c r="I49" s="569"/>
      <c r="J49" s="569"/>
      <c r="K49" s="610"/>
      <c r="L49" s="475"/>
      <c r="M49" s="620"/>
      <c r="N49" s="24"/>
    </row>
    <row r="50" spans="2:16" s="17" customFormat="1" ht="24" customHeight="1">
      <c r="B50" s="758"/>
      <c r="C50" s="766"/>
      <c r="D50" s="767"/>
      <c r="E50" s="504">
        <v>3</v>
      </c>
      <c r="F50" s="844"/>
      <c r="G50" s="845"/>
      <c r="H50" s="846"/>
      <c r="I50" s="595"/>
      <c r="J50" s="538"/>
      <c r="K50" s="606"/>
      <c r="L50" s="473"/>
      <c r="M50" s="620"/>
      <c r="N50" s="24"/>
    </row>
    <row r="51" spans="2:16" s="17" customFormat="1" ht="24" customHeight="1">
      <c r="B51" s="758"/>
      <c r="C51" s="766"/>
      <c r="D51" s="767"/>
      <c r="E51" s="504">
        <v>4</v>
      </c>
      <c r="F51" s="844"/>
      <c r="G51" s="845"/>
      <c r="H51" s="846"/>
      <c r="I51" s="537"/>
      <c r="J51" s="537"/>
      <c r="K51" s="604"/>
      <c r="L51" s="472"/>
      <c r="M51" s="578"/>
      <c r="N51" s="24"/>
    </row>
    <row r="52" spans="2:16" s="17" customFormat="1" ht="24" customHeight="1">
      <c r="B52" s="758"/>
      <c r="C52" s="766"/>
      <c r="D52" s="767"/>
      <c r="E52" s="504">
        <v>5</v>
      </c>
      <c r="F52" s="844"/>
      <c r="G52" s="845"/>
      <c r="H52" s="846"/>
      <c r="I52" s="542"/>
      <c r="J52" s="542"/>
      <c r="K52" s="605"/>
      <c r="L52" s="479"/>
      <c r="M52" s="637"/>
      <c r="N52" s="24"/>
    </row>
    <row r="53" spans="2:16" s="17" customFormat="1" ht="24" customHeight="1" thickBot="1">
      <c r="B53" s="758"/>
      <c r="C53" s="760"/>
      <c r="D53" s="761"/>
      <c r="E53" s="496">
        <v>6</v>
      </c>
      <c r="F53" s="847"/>
      <c r="G53" s="848"/>
      <c r="H53" s="849"/>
      <c r="I53" s="541"/>
      <c r="J53" s="541"/>
      <c r="K53" s="612"/>
      <c r="L53" s="477"/>
      <c r="M53" s="621"/>
      <c r="N53" s="24"/>
    </row>
    <row r="54" spans="2:16" s="17" customFormat="1" ht="24" customHeight="1" thickTop="1">
      <c r="B54" s="758"/>
      <c r="C54" s="713" t="s">
        <v>48</v>
      </c>
      <c r="D54" s="714"/>
      <c r="E54" s="505">
        <v>1</v>
      </c>
      <c r="F54" s="827"/>
      <c r="G54" s="828"/>
      <c r="H54" s="829"/>
      <c r="I54" s="564"/>
      <c r="J54" s="564"/>
      <c r="K54" s="614"/>
      <c r="L54" s="478"/>
      <c r="M54" s="639"/>
      <c r="N54" s="24"/>
    </row>
    <row r="55" spans="2:16" s="17" customFormat="1" ht="24" customHeight="1" thickBot="1">
      <c r="B55" s="759"/>
      <c r="C55" s="715"/>
      <c r="D55" s="716"/>
      <c r="E55" s="506">
        <v>2</v>
      </c>
      <c r="F55" s="830"/>
      <c r="G55" s="831"/>
      <c r="H55" s="832"/>
      <c r="I55" s="536"/>
      <c r="J55" s="536"/>
      <c r="K55" s="615"/>
      <c r="L55" s="481"/>
      <c r="M55" s="638"/>
      <c r="N55" s="24"/>
    </row>
    <row r="56" spans="2:16" ht="20.149999999999999" customHeight="1">
      <c r="B56" s="507"/>
      <c r="C56" s="508"/>
      <c r="D56" s="508"/>
      <c r="E56" s="508"/>
      <c r="F56" s="509"/>
      <c r="G56" s="509"/>
      <c r="H56" s="509"/>
      <c r="I56" s="507" ph="1"/>
      <c r="J56" s="507" ph="1"/>
      <c r="K56" s="507" ph="1"/>
      <c r="L56" s="507"/>
      <c r="M56" s="507" ph="1"/>
      <c r="N56" s="510" ph="1"/>
      <c r="O56" s="15" ph="1"/>
      <c r="P56" s="15" ph="1"/>
    </row>
    <row r="57" spans="2:16" ht="20.149999999999999" customHeight="1">
      <c r="B57" s="507"/>
      <c r="C57" s="508"/>
      <c r="D57" s="508"/>
      <c r="E57" s="508"/>
      <c r="F57" s="509"/>
      <c r="G57" s="509"/>
      <c r="H57" s="509"/>
      <c r="I57" s="507" ph="1"/>
      <c r="J57" s="507" ph="1"/>
      <c r="K57" s="507" ph="1"/>
      <c r="L57" s="507"/>
      <c r="M57" s="507" ph="1"/>
      <c r="N57" s="510" ph="1"/>
      <c r="O57" s="15" ph="1"/>
      <c r="P57" s="15" ph="1"/>
    </row>
    <row r="58" spans="2:16" ht="20.149999999999999" customHeight="1">
      <c r="B58" s="507"/>
      <c r="C58" s="508"/>
      <c r="D58" s="508"/>
      <c r="E58" s="508"/>
      <c r="F58" s="509"/>
      <c r="G58" s="509"/>
      <c r="H58" s="509"/>
      <c r="I58" s="507" ph="1"/>
      <c r="J58" s="507" ph="1"/>
      <c r="K58" s="507" ph="1"/>
      <c r="L58" s="507"/>
      <c r="M58" s="507" ph="1"/>
      <c r="N58" s="510" ph="1"/>
      <c r="O58" s="15" ph="1"/>
      <c r="P58" s="15" ph="1"/>
    </row>
    <row r="59" spans="2:16" ht="20.149999999999999" customHeight="1">
      <c r="B59" s="507"/>
      <c r="C59" s="508"/>
      <c r="D59" s="508"/>
      <c r="E59" s="508"/>
      <c r="F59" s="509"/>
      <c r="G59" s="509"/>
      <c r="H59" s="509"/>
      <c r="I59" s="507" ph="1"/>
      <c r="J59" s="507" ph="1"/>
      <c r="K59" s="507" ph="1"/>
      <c r="L59" s="507"/>
      <c r="M59" s="507" ph="1"/>
      <c r="N59" s="510" ph="1"/>
      <c r="O59" s="15" ph="1"/>
      <c r="P59" s="15" ph="1"/>
    </row>
    <row r="60" spans="2:16" ht="20.149999999999999" customHeight="1">
      <c r="B60" s="507"/>
      <c r="C60" s="508"/>
      <c r="D60" s="508"/>
      <c r="E60" s="508"/>
      <c r="F60" s="509"/>
      <c r="G60" s="509"/>
      <c r="H60" s="509"/>
      <c r="I60" s="507" ph="1"/>
      <c r="J60" s="507" ph="1"/>
      <c r="K60" s="507" ph="1"/>
      <c r="L60" s="507"/>
      <c r="M60" s="507" ph="1"/>
      <c r="N60" s="510" ph="1"/>
      <c r="O60" s="15" ph="1"/>
      <c r="P60" s="15" ph="1"/>
    </row>
    <row r="61" spans="2:16" ht="20.149999999999999" customHeight="1">
      <c r="B61" s="507"/>
      <c r="C61" s="508"/>
      <c r="D61" s="508"/>
      <c r="E61" s="508"/>
      <c r="F61" s="509"/>
      <c r="G61" s="509"/>
      <c r="H61" s="509"/>
      <c r="I61" s="507" ph="1"/>
      <c r="J61" s="507" ph="1"/>
      <c r="K61" s="507" ph="1"/>
      <c r="L61" s="507"/>
      <c r="M61" s="507" ph="1"/>
      <c r="N61" s="510" ph="1"/>
      <c r="O61" s="15" ph="1"/>
      <c r="P61" s="15" ph="1"/>
    </row>
    <row r="62" spans="2:16" ht="20.149999999999999" customHeight="1">
      <c r="B62" s="507"/>
      <c r="C62" s="508"/>
      <c r="D62" s="508"/>
      <c r="E62" s="508"/>
      <c r="F62" s="509"/>
      <c r="G62" s="509"/>
      <c r="H62" s="509"/>
      <c r="I62" s="507" ph="1"/>
      <c r="J62" s="507" ph="1"/>
      <c r="K62" s="507" ph="1"/>
      <c r="L62" s="507"/>
      <c r="M62" s="507" ph="1"/>
      <c r="N62" s="510" ph="1"/>
      <c r="O62" s="15" ph="1"/>
      <c r="P62" s="15" ph="1"/>
    </row>
    <row r="63" spans="2:16" ht="20.149999999999999" customHeight="1">
      <c r="B63" s="507"/>
      <c r="C63" s="508"/>
      <c r="D63" s="508"/>
      <c r="E63" s="508"/>
      <c r="F63" s="509"/>
      <c r="G63" s="509"/>
      <c r="H63" s="509"/>
      <c r="I63" s="507" ph="1"/>
      <c r="J63" s="507" ph="1"/>
      <c r="K63" s="507" ph="1"/>
      <c r="L63" s="507"/>
      <c r="M63" s="507" ph="1"/>
      <c r="N63" s="510" ph="1"/>
      <c r="O63" s="15" ph="1"/>
      <c r="P63" s="15" ph="1"/>
    </row>
    <row r="64" spans="2:16" ht="20.149999999999999" customHeight="1">
      <c r="B64" s="507"/>
      <c r="C64" s="508"/>
      <c r="D64" s="508"/>
      <c r="E64" s="508"/>
      <c r="F64" s="509"/>
      <c r="G64" s="509"/>
      <c r="H64" s="509"/>
      <c r="I64" s="507" ph="1"/>
      <c r="J64" s="507" ph="1"/>
      <c r="K64" s="507" ph="1"/>
      <c r="L64" s="507"/>
      <c r="M64" s="507" ph="1"/>
      <c r="N64" s="510" ph="1"/>
      <c r="O64" s="15" ph="1"/>
      <c r="P64" s="15" ph="1"/>
    </row>
    <row r="65" spans="2:16" ht="20.149999999999999" customHeight="1">
      <c r="B65" s="507"/>
      <c r="C65" s="508"/>
      <c r="D65" s="508"/>
      <c r="E65" s="508"/>
      <c r="F65" s="509"/>
      <c r="G65" s="509"/>
      <c r="H65" s="509"/>
      <c r="I65" s="507" ph="1"/>
      <c r="J65" s="507" ph="1"/>
      <c r="K65" s="507" ph="1"/>
      <c r="L65" s="507"/>
      <c r="M65" s="507" ph="1"/>
      <c r="N65" s="510" ph="1"/>
      <c r="O65" s="15" ph="1"/>
      <c r="P65" s="15" ph="1"/>
    </row>
    <row r="66" spans="2:16" ht="20.149999999999999" customHeight="1">
      <c r="B66" s="507"/>
      <c r="C66" s="508"/>
      <c r="D66" s="508"/>
      <c r="E66" s="508"/>
      <c r="F66" s="509"/>
      <c r="G66" s="509"/>
      <c r="H66" s="509"/>
      <c r="I66" s="507"/>
      <c r="J66" s="507" ph="1"/>
      <c r="K66" s="507" ph="1"/>
      <c r="L66" s="507"/>
      <c r="M66" s="507" ph="1"/>
      <c r="N66" s="510" ph="1"/>
      <c r="O66" s="15" ph="1"/>
      <c r="P66" s="15" ph="1"/>
    </row>
    <row r="67" spans="2:16" ht="20.149999999999999" customHeight="1">
      <c r="B67" s="507"/>
      <c r="C67" s="508"/>
      <c r="D67" s="508"/>
      <c r="E67" s="508"/>
      <c r="F67" s="509"/>
      <c r="G67" s="509"/>
      <c r="H67" s="509"/>
      <c r="I67" s="507" ph="1"/>
      <c r="J67" s="507" ph="1"/>
      <c r="K67" s="507" ph="1"/>
      <c r="L67" s="507"/>
      <c r="M67" s="507" ph="1"/>
      <c r="N67" s="510" ph="1"/>
      <c r="O67" s="15" ph="1"/>
      <c r="P67" s="15" ph="1"/>
    </row>
    <row r="68" spans="2:16" ht="20.149999999999999" customHeight="1">
      <c r="B68" s="507"/>
      <c r="C68" s="508"/>
      <c r="D68" s="508"/>
      <c r="E68" s="508"/>
      <c r="F68" s="509"/>
      <c r="G68" s="509"/>
      <c r="H68" s="509"/>
      <c r="I68" s="507" ph="1"/>
      <c r="J68" s="507" ph="1"/>
      <c r="K68" s="507" ph="1"/>
      <c r="L68" s="507"/>
      <c r="M68" s="507" ph="1"/>
      <c r="N68" s="510" ph="1"/>
      <c r="O68" s="15" ph="1"/>
      <c r="P68" s="15" ph="1"/>
    </row>
    <row r="69" spans="2:16" ht="20.149999999999999" customHeight="1">
      <c r="B69" s="507"/>
      <c r="C69" s="508"/>
      <c r="D69" s="508"/>
      <c r="E69" s="508"/>
      <c r="F69" s="509"/>
      <c r="G69" s="509"/>
      <c r="H69" s="509"/>
      <c r="I69" s="507" ph="1"/>
      <c r="J69" s="507" ph="1"/>
      <c r="K69" s="507" ph="1"/>
      <c r="L69" s="507"/>
      <c r="M69" s="507" ph="1"/>
      <c r="N69" s="510" ph="1"/>
      <c r="O69" s="15" ph="1"/>
      <c r="P69" s="15" ph="1"/>
    </row>
    <row r="70" spans="2:16" ht="20.149999999999999" customHeight="1">
      <c r="B70" s="507"/>
      <c r="C70" s="508"/>
      <c r="D70" s="508"/>
      <c r="E70" s="508"/>
      <c r="F70" s="509"/>
      <c r="G70" s="509"/>
      <c r="H70" s="509"/>
      <c r="I70" s="507" ph="1"/>
      <c r="J70" s="507" ph="1"/>
      <c r="K70" s="507" ph="1"/>
      <c r="L70" s="507"/>
      <c r="M70" s="507" ph="1"/>
      <c r="N70" s="510" ph="1"/>
      <c r="O70" s="15" ph="1"/>
      <c r="P70" s="15" ph="1"/>
    </row>
    <row r="71" spans="2:16" ht="20.149999999999999" customHeight="1">
      <c r="B71" s="507"/>
      <c r="C71" s="508"/>
      <c r="D71" s="508"/>
      <c r="E71" s="508"/>
      <c r="F71" s="509"/>
      <c r="G71" s="509"/>
      <c r="H71" s="509"/>
      <c r="I71" s="507" ph="1"/>
      <c r="J71" s="507" ph="1"/>
      <c r="K71" s="507" ph="1"/>
      <c r="L71" s="507"/>
      <c r="M71" s="507" ph="1"/>
      <c r="N71" s="510" ph="1"/>
      <c r="O71" s="15" ph="1"/>
      <c r="P71" s="15" ph="1"/>
    </row>
    <row r="72" spans="2:16" ht="20.149999999999999" customHeight="1">
      <c r="B72" s="507"/>
      <c r="C72" s="508"/>
      <c r="D72" s="508"/>
      <c r="E72" s="508"/>
      <c r="F72" s="509"/>
      <c r="G72" s="509"/>
      <c r="H72" s="509"/>
      <c r="I72" s="507" ph="1"/>
      <c r="J72" s="507" ph="1"/>
      <c r="K72" s="507" ph="1"/>
      <c r="L72" s="507"/>
      <c r="M72" s="507" ph="1"/>
      <c r="N72" s="510" ph="1"/>
      <c r="O72" s="15" ph="1"/>
      <c r="P72" s="15" ph="1"/>
    </row>
    <row r="73" spans="2:16" ht="20.149999999999999" customHeight="1">
      <c r="B73" s="507"/>
      <c r="C73" s="508"/>
      <c r="D73" s="508"/>
      <c r="E73" s="508"/>
      <c r="F73" s="509"/>
      <c r="G73" s="509"/>
      <c r="H73" s="509"/>
      <c r="I73" s="507" ph="1"/>
      <c r="J73" s="507" ph="1"/>
      <c r="K73" s="507" ph="1"/>
      <c r="L73" s="507"/>
      <c r="M73" s="507" ph="1"/>
      <c r="N73" s="510" ph="1"/>
      <c r="O73" s="15" ph="1"/>
      <c r="P73" s="15" ph="1"/>
    </row>
    <row r="74" spans="2:16" ht="20.149999999999999" customHeight="1">
      <c r="B74" s="507"/>
      <c r="C74" s="508"/>
      <c r="D74" s="508"/>
      <c r="E74" s="508"/>
      <c r="F74" s="509"/>
      <c r="G74" s="509"/>
      <c r="H74" s="509"/>
      <c r="I74" s="507" ph="1"/>
      <c r="J74" s="507" ph="1"/>
      <c r="K74" s="507" ph="1"/>
      <c r="L74" s="507"/>
      <c r="M74" s="507" ph="1"/>
      <c r="N74" s="510" ph="1"/>
      <c r="O74" s="15" ph="1"/>
      <c r="P74" s="15" ph="1"/>
    </row>
    <row r="75" spans="2:16" ht="20.149999999999999" customHeight="1">
      <c r="B75" s="507"/>
      <c r="C75" s="508"/>
      <c r="D75" s="508"/>
      <c r="E75" s="508"/>
      <c r="F75" s="509"/>
      <c r="G75" s="509"/>
      <c r="H75" s="509"/>
      <c r="I75" s="507" ph="1"/>
      <c r="J75" s="507" ph="1"/>
      <c r="K75" s="507" ph="1"/>
      <c r="L75" s="507"/>
      <c r="M75" s="507" ph="1"/>
      <c r="N75" s="510" ph="1"/>
      <c r="O75" s="15" ph="1"/>
      <c r="P75" s="15" ph="1"/>
    </row>
    <row r="76" spans="2:16" ht="20.149999999999999" customHeight="1">
      <c r="B76" s="507"/>
      <c r="C76" s="508"/>
      <c r="D76" s="508"/>
      <c r="E76" s="508"/>
      <c r="F76" s="509"/>
      <c r="G76" s="509"/>
      <c r="H76" s="509"/>
      <c r="I76" s="507" ph="1"/>
      <c r="J76" s="507" ph="1"/>
      <c r="K76" s="507" ph="1"/>
      <c r="L76" s="507"/>
      <c r="M76" s="507" ph="1"/>
      <c r="N76" s="510" ph="1"/>
      <c r="O76" s="15" ph="1"/>
      <c r="P76" s="15" ph="1"/>
    </row>
    <row r="77" spans="2:16" ht="20.149999999999999" customHeight="1">
      <c r="B77" s="507"/>
      <c r="C77" s="508"/>
      <c r="D77" s="508"/>
      <c r="E77" s="508"/>
      <c r="F77" s="509"/>
      <c r="G77" s="509"/>
      <c r="H77" s="509"/>
      <c r="I77" s="507" ph="1"/>
      <c r="J77" s="507" ph="1"/>
      <c r="K77" s="507" ph="1"/>
      <c r="L77" s="507"/>
      <c r="M77" s="507" ph="1"/>
      <c r="N77" s="510" ph="1"/>
      <c r="O77" s="15" ph="1"/>
      <c r="P77" s="15" ph="1"/>
    </row>
    <row r="78" spans="2:16" ht="20.149999999999999" customHeight="1">
      <c r="I78" s="15" ph="1"/>
      <c r="J78" s="15" ph="1"/>
      <c r="K78" s="15" ph="1"/>
      <c r="M78" s="15" ph="1"/>
      <c r="N78" s="26" ph="1"/>
      <c r="O78" s="15" ph="1"/>
      <c r="P78" s="15" ph="1"/>
    </row>
    <row r="79" spans="2:16" ht="20.149999999999999" customHeight="1">
      <c r="I79" s="15" ph="1"/>
      <c r="J79" s="15" ph="1"/>
      <c r="K79" s="15" ph="1"/>
      <c r="M79" s="15" ph="1"/>
      <c r="N79" s="26" ph="1"/>
      <c r="O79" s="15" ph="1"/>
      <c r="P79" s="15" ph="1"/>
    </row>
    <row r="80" spans="2:16" ht="20.149999999999999" customHeight="1">
      <c r="I80" s="15" ph="1"/>
      <c r="J80" s="15" ph="1"/>
      <c r="K80" s="15" ph="1"/>
      <c r="M80" s="15" ph="1"/>
      <c r="N80" s="26" ph="1"/>
      <c r="O80" s="15" ph="1"/>
      <c r="P80" s="15" ph="1"/>
    </row>
    <row r="81" spans="9:16" ht="20.149999999999999" customHeight="1">
      <c r="I81" s="15" ph="1"/>
      <c r="J81" s="15" ph="1"/>
      <c r="K81" s="15" ph="1"/>
      <c r="M81" s="15" ph="1"/>
      <c r="N81" s="26" ph="1"/>
      <c r="O81" s="15" ph="1"/>
      <c r="P81" s="15" ph="1"/>
    </row>
    <row r="82" spans="9:16" ht="20.149999999999999" customHeight="1">
      <c r="I82" s="15" ph="1"/>
      <c r="J82" s="15" ph="1"/>
      <c r="K82" s="15" ph="1"/>
      <c r="M82" s="15" ph="1"/>
      <c r="N82" s="26" ph="1"/>
      <c r="O82" s="15" ph="1"/>
      <c r="P82" s="15" ph="1"/>
    </row>
    <row r="83" spans="9:16" ht="20.149999999999999" customHeight="1">
      <c r="I83" s="15" ph="1"/>
      <c r="J83" s="15" ph="1"/>
      <c r="K83" s="15" ph="1"/>
      <c r="M83" s="15" ph="1"/>
      <c r="N83" s="26" ph="1"/>
      <c r="O83" s="15" ph="1"/>
      <c r="P83" s="15" ph="1"/>
    </row>
    <row r="84" spans="9:16" ht="20.149999999999999" customHeight="1">
      <c r="I84" s="15" ph="1"/>
      <c r="J84" s="15" ph="1"/>
      <c r="K84" s="15" ph="1"/>
      <c r="M84" s="15" ph="1"/>
      <c r="N84" s="26" ph="1"/>
      <c r="O84" s="15" ph="1"/>
      <c r="P84" s="15" ph="1"/>
    </row>
    <row r="85" spans="9:16" ht="20.149999999999999" customHeight="1">
      <c r="I85" s="15" ph="1"/>
      <c r="J85" s="15" ph="1"/>
      <c r="K85" s="15" ph="1"/>
      <c r="M85" s="15" ph="1"/>
      <c r="N85" s="26" ph="1"/>
      <c r="O85" s="15" ph="1"/>
      <c r="P85" s="15" ph="1"/>
    </row>
    <row r="86" spans="9:16" ht="20.149999999999999" customHeight="1">
      <c r="I86" s="15" ph="1"/>
      <c r="J86" s="15" ph="1"/>
      <c r="K86" s="15" ph="1"/>
      <c r="M86" s="15" ph="1"/>
      <c r="N86" s="26" ph="1"/>
      <c r="O86" s="15" ph="1"/>
      <c r="P86" s="15" ph="1"/>
    </row>
    <row r="87" spans="9:16" ht="20.149999999999999" customHeight="1">
      <c r="I87" s="15" ph="1"/>
      <c r="J87" s="15" ph="1"/>
      <c r="K87" s="15" ph="1"/>
      <c r="M87" s="15" ph="1"/>
      <c r="N87" s="26" ph="1"/>
      <c r="O87" s="15" ph="1"/>
      <c r="P87" s="15" ph="1"/>
    </row>
    <row r="88" spans="9:16" ht="20.149999999999999" customHeight="1">
      <c r="I88" s="15" ph="1"/>
      <c r="J88" s="15" ph="1"/>
      <c r="K88" s="15" ph="1"/>
      <c r="M88" s="15" ph="1"/>
      <c r="N88" s="26" ph="1"/>
      <c r="O88" s="15" ph="1"/>
      <c r="P88" s="15" ph="1"/>
    </row>
    <row r="89" spans="9:16" ht="20.149999999999999" customHeight="1">
      <c r="I89" s="15" ph="1"/>
      <c r="J89" s="15" ph="1"/>
      <c r="K89" s="15" ph="1"/>
      <c r="M89" s="15" ph="1"/>
      <c r="N89" s="26" ph="1"/>
      <c r="O89" s="15" ph="1"/>
      <c r="P89" s="15" ph="1"/>
    </row>
    <row r="90" spans="9:16" ht="20.149999999999999" customHeight="1">
      <c r="I90" s="15" ph="1"/>
      <c r="J90" s="15" ph="1"/>
      <c r="K90" s="15" ph="1"/>
      <c r="M90" s="15" ph="1"/>
      <c r="N90" s="26" ph="1"/>
      <c r="O90" s="15" ph="1"/>
      <c r="P90" s="15" ph="1"/>
    </row>
    <row r="91" spans="9:16" ht="20.149999999999999" customHeight="1">
      <c r="I91" s="15" ph="1"/>
      <c r="J91" s="15" ph="1"/>
      <c r="K91" s="15" ph="1"/>
      <c r="M91" s="15" ph="1"/>
      <c r="N91" s="26" ph="1"/>
      <c r="O91" s="15" ph="1"/>
      <c r="P91" s="15" ph="1"/>
    </row>
    <row r="92" spans="9:16" ht="20.149999999999999" customHeight="1">
      <c r="I92" s="15" ph="1"/>
      <c r="J92" s="15" ph="1"/>
      <c r="K92" s="15" ph="1"/>
      <c r="M92" s="15" ph="1"/>
      <c r="N92" s="26" ph="1"/>
      <c r="O92" s="15" ph="1"/>
      <c r="P92" s="15" ph="1"/>
    </row>
    <row r="93" spans="9:16" ht="20.149999999999999" customHeight="1">
      <c r="I93" s="15" ph="1"/>
      <c r="J93" s="15" ph="1"/>
      <c r="K93" s="15" ph="1"/>
      <c r="M93" s="15" ph="1"/>
      <c r="N93" s="26" ph="1"/>
      <c r="O93" s="15" ph="1"/>
      <c r="P93" s="15" ph="1"/>
    </row>
    <row r="94" spans="9:16" ht="20.149999999999999" customHeight="1">
      <c r="I94" s="15" ph="1"/>
      <c r="J94" s="15" ph="1"/>
      <c r="K94" s="15" ph="1"/>
      <c r="M94" s="15" ph="1"/>
      <c r="N94" s="26" ph="1"/>
      <c r="O94" s="15" ph="1"/>
      <c r="P94" s="15" ph="1"/>
    </row>
    <row r="95" spans="9:16" ht="19.5">
      <c r="I95" s="15" ph="1"/>
      <c r="J95" s="15" ph="1"/>
      <c r="K95" s="15" ph="1"/>
      <c r="M95" s="15" ph="1"/>
      <c r="N95" s="26" ph="1"/>
      <c r="O95" s="15" ph="1"/>
      <c r="P95" s="15" ph="1"/>
    </row>
    <row r="96" spans="9:16" ht="19.5">
      <c r="I96" s="15" ph="1"/>
      <c r="J96" s="15" ph="1"/>
      <c r="K96" s="15" ph="1"/>
      <c r="M96" s="15" ph="1"/>
      <c r="N96" s="26" ph="1"/>
      <c r="O96" s="15" ph="1"/>
      <c r="P96" s="15" ph="1"/>
    </row>
    <row r="97" spans="9:16" ht="19.5">
      <c r="I97" s="15" ph="1"/>
      <c r="J97" s="15" ph="1"/>
      <c r="K97" s="15" ph="1"/>
      <c r="M97" s="15" ph="1"/>
      <c r="N97" s="26" ph="1"/>
      <c r="O97" s="15" ph="1"/>
      <c r="P97" s="15" ph="1"/>
    </row>
    <row r="98" spans="9:16" ht="19.5">
      <c r="I98" s="15" ph="1"/>
      <c r="J98" s="15" ph="1"/>
      <c r="K98" s="15" ph="1"/>
      <c r="M98" s="15" ph="1"/>
      <c r="N98" s="26" ph="1"/>
      <c r="O98" s="15" ph="1"/>
      <c r="P98" s="15" ph="1"/>
    </row>
    <row r="99" spans="9:16" ht="19.5">
      <c r="I99" s="15" ph="1"/>
      <c r="J99" s="15" ph="1"/>
      <c r="K99" s="15" ph="1"/>
      <c r="M99" s="15" ph="1"/>
      <c r="N99" s="26" ph="1"/>
      <c r="O99" s="15" ph="1"/>
      <c r="P99" s="15" ph="1"/>
    </row>
    <row r="100" spans="9:16" ht="19.5">
      <c r="I100" s="15" ph="1"/>
      <c r="J100" s="15" ph="1"/>
      <c r="K100" s="15" ph="1"/>
      <c r="M100" s="15" ph="1"/>
      <c r="N100" s="26" ph="1"/>
      <c r="O100" s="15" ph="1"/>
      <c r="P100" s="15" ph="1"/>
    </row>
    <row r="101" spans="9:16" ht="19.5">
      <c r="I101" s="15" ph="1"/>
      <c r="J101" s="15" ph="1"/>
      <c r="K101" s="15" ph="1"/>
      <c r="M101" s="15" ph="1"/>
      <c r="N101" s="26" ph="1"/>
      <c r="O101" s="15" ph="1"/>
      <c r="P101" s="15" ph="1"/>
    </row>
    <row r="102" spans="9:16" ht="19.5">
      <c r="I102" s="15" ph="1"/>
      <c r="J102" s="15" ph="1"/>
      <c r="K102" s="15" ph="1"/>
      <c r="M102" s="15" ph="1"/>
      <c r="N102" s="26" ph="1"/>
      <c r="O102" s="15" ph="1"/>
      <c r="P102" s="15" ph="1"/>
    </row>
    <row r="103" spans="9:16" ht="19.5">
      <c r="I103" s="15" ph="1"/>
      <c r="J103" s="15" ph="1"/>
      <c r="K103" s="15" ph="1"/>
      <c r="M103" s="15" ph="1"/>
      <c r="N103" s="26" ph="1"/>
      <c r="O103" s="15" ph="1"/>
      <c r="P103" s="15" ph="1"/>
    </row>
    <row r="104" spans="9:16" ht="19.5">
      <c r="I104" s="15" ph="1"/>
      <c r="J104" s="15" ph="1"/>
      <c r="K104" s="15" ph="1"/>
      <c r="M104" s="15" ph="1"/>
      <c r="N104" s="26" ph="1"/>
      <c r="O104" s="15" ph="1"/>
      <c r="P104" s="15" ph="1"/>
    </row>
    <row r="105" spans="9:16" ht="19.5">
      <c r="I105" s="15" ph="1"/>
      <c r="J105" s="15" ph="1"/>
      <c r="K105" s="15" ph="1"/>
      <c r="M105" s="15" ph="1"/>
      <c r="N105" s="26" ph="1"/>
      <c r="O105" s="15" ph="1"/>
      <c r="P105" s="15" ph="1"/>
    </row>
    <row r="106" spans="9:16" ht="19.5">
      <c r="I106" s="15" ph="1"/>
      <c r="J106" s="15" ph="1"/>
      <c r="K106" s="15" ph="1"/>
      <c r="M106" s="15" ph="1"/>
      <c r="N106" s="26" ph="1"/>
      <c r="O106" s="15" ph="1"/>
      <c r="P106" s="15" ph="1"/>
    </row>
    <row r="107" spans="9:16" ht="19.5">
      <c r="I107" s="15" ph="1"/>
      <c r="J107" s="15" ph="1"/>
      <c r="K107" s="15" ph="1"/>
      <c r="M107" s="15" ph="1"/>
      <c r="N107" s="26" ph="1"/>
      <c r="O107" s="15" ph="1"/>
      <c r="P107" s="15" ph="1"/>
    </row>
    <row r="108" spans="9:16" ht="19.5">
      <c r="I108" s="15" ph="1"/>
      <c r="J108" s="15" ph="1"/>
      <c r="K108" s="15" ph="1"/>
      <c r="M108" s="15" ph="1"/>
      <c r="N108" s="26" ph="1"/>
      <c r="O108" s="15" ph="1"/>
      <c r="P108" s="15" ph="1"/>
    </row>
    <row r="109" spans="9:16" ht="19.5">
      <c r="I109" s="15" ph="1"/>
      <c r="J109" s="15" ph="1"/>
      <c r="K109" s="15" ph="1"/>
      <c r="M109" s="15" ph="1"/>
      <c r="N109" s="26" ph="1"/>
      <c r="O109" s="15" ph="1"/>
      <c r="P109" s="15" ph="1"/>
    </row>
    <row r="110" spans="9:16" ht="19.5">
      <c r="I110" s="15" ph="1"/>
      <c r="J110" s="15" ph="1"/>
      <c r="K110" s="15" ph="1"/>
      <c r="M110" s="15" ph="1"/>
      <c r="N110" s="26" ph="1"/>
      <c r="O110" s="15" ph="1"/>
      <c r="P110" s="15" ph="1"/>
    </row>
    <row r="111" spans="9:16" ht="19.5">
      <c r="I111" s="15" ph="1"/>
      <c r="J111" s="15" ph="1"/>
      <c r="K111" s="15" ph="1"/>
      <c r="M111" s="15" ph="1"/>
      <c r="N111" s="26" ph="1"/>
      <c r="O111" s="15" ph="1"/>
      <c r="P111" s="15" ph="1"/>
    </row>
    <row r="112" spans="9:16" ht="19.5">
      <c r="I112" s="15" ph="1"/>
      <c r="J112" s="15" ph="1"/>
      <c r="K112" s="15" ph="1"/>
      <c r="M112" s="15" ph="1"/>
      <c r="N112" s="26" ph="1"/>
      <c r="O112" s="15" ph="1"/>
      <c r="P112" s="15" ph="1"/>
    </row>
    <row r="113" spans="9:16" ht="19.5">
      <c r="I113" s="15" ph="1"/>
      <c r="J113" s="15" ph="1"/>
      <c r="K113" s="15" ph="1"/>
      <c r="M113" s="15" ph="1"/>
      <c r="N113" s="26" ph="1"/>
      <c r="O113" s="15" ph="1"/>
      <c r="P113" s="15" ph="1"/>
    </row>
    <row r="114" spans="9:16" ht="19.5">
      <c r="I114" s="15" ph="1"/>
      <c r="J114" s="15" ph="1"/>
      <c r="K114" s="15" ph="1"/>
      <c r="M114" s="15" ph="1"/>
      <c r="N114" s="26" ph="1"/>
      <c r="O114" s="15" ph="1"/>
      <c r="P114" s="15" ph="1"/>
    </row>
    <row r="115" spans="9:16" ht="19.5">
      <c r="I115" s="15" ph="1"/>
      <c r="J115" s="15" ph="1"/>
      <c r="K115" s="15" ph="1"/>
      <c r="M115" s="15" ph="1"/>
      <c r="N115" s="26" ph="1"/>
      <c r="O115" s="15" ph="1"/>
      <c r="P115" s="15" ph="1"/>
    </row>
    <row r="116" spans="9:16" ht="19.5">
      <c r="I116" s="15" ph="1"/>
      <c r="J116" s="15" ph="1"/>
      <c r="K116" s="15" ph="1"/>
      <c r="M116" s="15" ph="1"/>
      <c r="N116" s="26" ph="1"/>
      <c r="O116" s="15" ph="1"/>
      <c r="P116" s="15" ph="1"/>
    </row>
    <row r="117" spans="9:16" ht="19.5">
      <c r="I117" s="15" ph="1"/>
      <c r="J117" s="15" ph="1"/>
      <c r="K117" s="15" ph="1"/>
      <c r="M117" s="15" ph="1"/>
      <c r="N117" s="26" ph="1"/>
      <c r="O117" s="15" ph="1"/>
      <c r="P117" s="15" ph="1"/>
    </row>
    <row r="118" spans="9:16" ht="19.5">
      <c r="I118" s="15" ph="1"/>
      <c r="J118" s="15" ph="1"/>
      <c r="K118" s="15" ph="1"/>
      <c r="M118" s="15" ph="1"/>
      <c r="N118" s="26" ph="1"/>
      <c r="O118" s="15" ph="1"/>
      <c r="P118" s="15" ph="1"/>
    </row>
    <row r="119" spans="9:16" ht="19.5">
      <c r="I119" s="15" ph="1"/>
      <c r="J119" s="15" ph="1"/>
      <c r="K119" s="15" ph="1"/>
      <c r="M119" s="15" ph="1"/>
      <c r="N119" s="26" ph="1"/>
      <c r="O119" s="15" ph="1"/>
      <c r="P119" s="15" ph="1"/>
    </row>
    <row r="120" spans="9:16" ht="19.5">
      <c r="I120" s="15" ph="1"/>
      <c r="J120" s="15" ph="1"/>
      <c r="K120" s="15" ph="1"/>
      <c r="M120" s="15" ph="1"/>
      <c r="N120" s="26" ph="1"/>
      <c r="O120" s="15" ph="1"/>
      <c r="P120" s="15" ph="1"/>
    </row>
    <row r="121" spans="9:16" ht="19.5">
      <c r="I121" s="15" ph="1"/>
      <c r="J121" s="15" ph="1"/>
      <c r="K121" s="15" ph="1"/>
      <c r="M121" s="15" ph="1"/>
      <c r="N121" s="26" ph="1"/>
      <c r="O121" s="15" ph="1"/>
      <c r="P121" s="15" ph="1"/>
    </row>
    <row r="122" spans="9:16" ht="19.5">
      <c r="I122" s="15" ph="1"/>
      <c r="J122" s="15" ph="1"/>
      <c r="K122" s="15" ph="1"/>
      <c r="M122" s="15" ph="1"/>
      <c r="N122" s="26" ph="1"/>
      <c r="O122" s="15" ph="1"/>
      <c r="P122" s="15" ph="1"/>
    </row>
    <row r="123" spans="9:16" ht="19.5">
      <c r="I123" s="15" ph="1"/>
      <c r="J123" s="15" ph="1"/>
      <c r="K123" s="15" ph="1"/>
      <c r="M123" s="15" ph="1"/>
      <c r="N123" s="26" ph="1"/>
      <c r="O123" s="15" ph="1"/>
      <c r="P123" s="15" ph="1"/>
    </row>
    <row r="124" spans="9:16" ht="19.5">
      <c r="I124" s="15" ph="1"/>
      <c r="J124" s="15" ph="1"/>
      <c r="K124" s="15" ph="1"/>
      <c r="M124" s="15" ph="1"/>
      <c r="N124" s="26" ph="1"/>
      <c r="O124" s="15" ph="1"/>
      <c r="P124" s="15" ph="1"/>
    </row>
    <row r="125" spans="9:16" ht="19.5">
      <c r="I125" s="15" ph="1"/>
      <c r="J125" s="15" ph="1"/>
      <c r="K125" s="15" ph="1"/>
      <c r="M125" s="15" ph="1"/>
      <c r="N125" s="26" ph="1"/>
      <c r="O125" s="15" ph="1"/>
      <c r="P125" s="15" ph="1"/>
    </row>
    <row r="126" spans="9:16" ht="19.5">
      <c r="I126" s="15" ph="1"/>
      <c r="J126" s="15" ph="1"/>
      <c r="K126" s="15" ph="1"/>
      <c r="M126" s="15" ph="1"/>
      <c r="N126" s="26" ph="1"/>
      <c r="O126" s="15" ph="1"/>
      <c r="P126" s="15" ph="1"/>
    </row>
    <row r="127" spans="9:16" ht="19.5">
      <c r="I127" s="15" ph="1"/>
      <c r="J127" s="15" ph="1"/>
      <c r="K127" s="15" ph="1"/>
      <c r="M127" s="15" ph="1"/>
      <c r="N127" s="26" ph="1"/>
      <c r="O127" s="15" ph="1"/>
      <c r="P127" s="15" ph="1"/>
    </row>
    <row r="128" spans="9:16" ht="19.5">
      <c r="I128" s="15" ph="1"/>
      <c r="J128" s="15" ph="1"/>
      <c r="K128" s="15" ph="1"/>
      <c r="M128" s="15" ph="1"/>
      <c r="N128" s="26" ph="1"/>
      <c r="O128" s="15" ph="1"/>
      <c r="P128" s="15" ph="1"/>
    </row>
    <row r="129" spans="9:16" ht="19.5">
      <c r="I129" s="15" ph="1"/>
      <c r="J129" s="15" ph="1"/>
      <c r="K129" s="15" ph="1"/>
      <c r="M129" s="15" ph="1"/>
      <c r="N129" s="26" ph="1"/>
      <c r="O129" s="15" ph="1"/>
      <c r="P129" s="15" ph="1"/>
    </row>
    <row r="130" spans="9:16" ht="19.5">
      <c r="I130" s="15" ph="1"/>
      <c r="J130" s="15" ph="1"/>
      <c r="K130" s="15" ph="1"/>
      <c r="M130" s="15" ph="1"/>
      <c r="N130" s="26" ph="1"/>
      <c r="O130" s="15" ph="1"/>
      <c r="P130" s="15" ph="1"/>
    </row>
    <row r="131" spans="9:16" ht="19.5">
      <c r="I131" s="15" ph="1"/>
      <c r="J131" s="15" ph="1"/>
      <c r="K131" s="15" ph="1"/>
      <c r="M131" s="15" ph="1"/>
      <c r="N131" s="26" ph="1"/>
      <c r="O131" s="15" ph="1"/>
      <c r="P131" s="15" ph="1"/>
    </row>
    <row r="132" spans="9:16" ht="19.5">
      <c r="I132" s="15" ph="1"/>
      <c r="J132" s="15" ph="1"/>
      <c r="K132" s="15" ph="1"/>
      <c r="M132" s="15" ph="1"/>
      <c r="N132" s="26" ph="1"/>
      <c r="O132" s="15" ph="1"/>
      <c r="P132" s="15" ph="1"/>
    </row>
    <row r="133" spans="9:16" ht="19.5">
      <c r="I133" s="15" ph="1"/>
      <c r="J133" s="15" ph="1"/>
      <c r="K133" s="15" ph="1"/>
      <c r="M133" s="15" ph="1"/>
      <c r="N133" s="26" ph="1"/>
      <c r="O133" s="15" ph="1"/>
      <c r="P133" s="15" ph="1"/>
    </row>
    <row r="134" spans="9:16" ht="19.5">
      <c r="I134" s="15" ph="1"/>
      <c r="J134" s="15" ph="1"/>
      <c r="K134" s="15" ph="1"/>
      <c r="M134" s="15" ph="1"/>
      <c r="N134" s="26" ph="1"/>
      <c r="O134" s="15" ph="1"/>
      <c r="P134" s="15" ph="1"/>
    </row>
    <row r="135" spans="9:16" ht="19.5">
      <c r="I135" s="15" ph="1"/>
      <c r="J135" s="15" ph="1"/>
      <c r="K135" s="15" ph="1"/>
      <c r="M135" s="15" ph="1"/>
      <c r="N135" s="26" ph="1"/>
      <c r="O135" s="15" ph="1"/>
      <c r="P135" s="15" ph="1"/>
    </row>
    <row r="136" spans="9:16" ht="19.5">
      <c r="I136" s="15" ph="1"/>
      <c r="J136" s="15" ph="1"/>
      <c r="K136" s="15" ph="1"/>
      <c r="M136" s="15" ph="1"/>
      <c r="N136" s="26" ph="1"/>
      <c r="O136" s="15" ph="1"/>
      <c r="P136" s="15" ph="1"/>
    </row>
    <row r="137" spans="9:16" ht="19.5">
      <c r="I137" s="15" ph="1"/>
      <c r="J137" s="15" ph="1"/>
      <c r="K137" s="15" ph="1"/>
      <c r="M137" s="15" ph="1"/>
      <c r="N137" s="26" ph="1"/>
      <c r="O137" s="15" ph="1"/>
      <c r="P137" s="15" ph="1"/>
    </row>
    <row r="138" spans="9:16" ht="19.5">
      <c r="I138" s="15" ph="1"/>
      <c r="J138" s="15" ph="1"/>
      <c r="K138" s="15" ph="1"/>
      <c r="M138" s="15" ph="1"/>
      <c r="N138" s="26" ph="1"/>
      <c r="O138" s="15" ph="1"/>
      <c r="P138" s="15" ph="1"/>
    </row>
    <row r="139" spans="9:16" ht="19.5">
      <c r="I139" s="15" ph="1"/>
      <c r="J139" s="15" ph="1"/>
      <c r="K139" s="15" ph="1"/>
      <c r="M139" s="15" ph="1"/>
      <c r="N139" s="26" ph="1"/>
      <c r="O139" s="15" ph="1"/>
      <c r="P139" s="15" ph="1"/>
    </row>
    <row r="140" spans="9:16" ht="19.5">
      <c r="I140" s="15" ph="1"/>
      <c r="J140" s="15" ph="1"/>
      <c r="K140" s="15" ph="1"/>
      <c r="M140" s="15" ph="1"/>
      <c r="N140" s="26" ph="1"/>
      <c r="O140" s="15" ph="1"/>
      <c r="P140" s="15" ph="1"/>
    </row>
    <row r="141" spans="9:16" ht="19.5">
      <c r="I141" s="15" ph="1"/>
      <c r="J141" s="15" ph="1"/>
      <c r="K141" s="15" ph="1"/>
      <c r="M141" s="15" ph="1"/>
      <c r="N141" s="26" ph="1"/>
      <c r="O141" s="15" ph="1"/>
      <c r="P141" s="15" ph="1"/>
    </row>
    <row r="142" spans="9:16" ht="19.5">
      <c r="I142" s="15" ph="1"/>
      <c r="J142" s="15" ph="1"/>
      <c r="K142" s="15" ph="1"/>
      <c r="M142" s="15" ph="1"/>
      <c r="N142" s="26" ph="1"/>
      <c r="O142" s="15" ph="1"/>
      <c r="P142" s="15" ph="1"/>
    </row>
    <row r="143" spans="9:16" ht="19.5">
      <c r="I143" s="15" ph="1"/>
      <c r="J143" s="15" ph="1"/>
      <c r="K143" s="15" ph="1"/>
      <c r="M143" s="15" ph="1"/>
      <c r="N143" s="26" ph="1"/>
      <c r="O143" s="15" ph="1"/>
      <c r="P143" s="15" ph="1"/>
    </row>
    <row r="144" spans="9:16" ht="19.5">
      <c r="I144" s="15" ph="1"/>
      <c r="J144" s="15" ph="1"/>
      <c r="K144" s="15" ph="1"/>
      <c r="M144" s="15" ph="1"/>
      <c r="N144" s="26" ph="1"/>
      <c r="O144" s="15" ph="1"/>
      <c r="P144" s="15" ph="1"/>
    </row>
    <row r="145" spans="9:16" ht="19.5">
      <c r="I145" s="15" ph="1"/>
      <c r="J145" s="15" ph="1"/>
      <c r="K145" s="15" ph="1"/>
      <c r="M145" s="15" ph="1"/>
      <c r="N145" s="26" ph="1"/>
      <c r="O145" s="15" ph="1"/>
      <c r="P145" s="15" ph="1"/>
    </row>
    <row r="146" spans="9:16" ht="19.5">
      <c r="I146" s="15" ph="1"/>
      <c r="J146" s="15" ph="1"/>
      <c r="K146" s="15" ph="1"/>
      <c r="M146" s="15" ph="1"/>
      <c r="N146" s="26" ph="1"/>
      <c r="O146" s="15" ph="1"/>
      <c r="P146" s="15" ph="1"/>
    </row>
    <row r="147" spans="9:16" ht="19.5">
      <c r="I147" s="15" ph="1"/>
      <c r="J147" s="15" ph="1"/>
      <c r="K147" s="15" ph="1"/>
      <c r="M147" s="15" ph="1"/>
      <c r="N147" s="26" ph="1"/>
      <c r="O147" s="15" ph="1"/>
      <c r="P147" s="15" ph="1"/>
    </row>
    <row r="148" spans="9:16" ht="19.5">
      <c r="I148" s="15" ph="1"/>
      <c r="J148" s="15" ph="1"/>
      <c r="K148" s="15" ph="1"/>
      <c r="M148" s="15" ph="1"/>
      <c r="N148" s="26" ph="1"/>
      <c r="O148" s="15" ph="1"/>
      <c r="P148" s="15" ph="1"/>
    </row>
    <row r="149" spans="9:16" ht="19.5">
      <c r="I149" s="15" ph="1"/>
      <c r="J149" s="15" ph="1"/>
      <c r="K149" s="15" ph="1"/>
      <c r="M149" s="15" ph="1"/>
      <c r="N149" s="26" ph="1"/>
      <c r="O149" s="15" ph="1"/>
      <c r="P149" s="15" ph="1"/>
    </row>
    <row r="150" spans="9:16" ht="19.5">
      <c r="I150" s="15" ph="1"/>
      <c r="J150" s="15" ph="1"/>
      <c r="K150" s="15" ph="1"/>
      <c r="M150" s="15" ph="1"/>
      <c r="N150" s="26" ph="1"/>
      <c r="O150" s="15" ph="1"/>
      <c r="P150" s="15" ph="1"/>
    </row>
    <row r="151" spans="9:16" ht="19.5">
      <c r="I151" s="15" ph="1"/>
      <c r="J151" s="15" ph="1"/>
      <c r="K151" s="15" ph="1"/>
      <c r="M151" s="15" ph="1"/>
      <c r="N151" s="26" ph="1"/>
      <c r="O151" s="15" ph="1"/>
      <c r="P151" s="15" ph="1"/>
    </row>
    <row r="152" spans="9:16" ht="19.5">
      <c r="I152" s="15" ph="1"/>
      <c r="J152" s="15" ph="1"/>
      <c r="K152" s="15" ph="1"/>
      <c r="M152" s="15" ph="1"/>
      <c r="N152" s="26" ph="1"/>
      <c r="O152" s="15" ph="1"/>
      <c r="P152" s="15" ph="1"/>
    </row>
    <row r="153" spans="9:16" ht="19.5">
      <c r="I153" s="15" ph="1"/>
      <c r="J153" s="15" ph="1"/>
      <c r="K153" s="15" ph="1"/>
      <c r="M153" s="15" ph="1"/>
      <c r="N153" s="26" ph="1"/>
      <c r="O153" s="15" ph="1"/>
      <c r="P153" s="15" ph="1"/>
    </row>
    <row r="154" spans="9:16" ht="19.5">
      <c r="I154" s="15" ph="1"/>
      <c r="J154" s="15" ph="1"/>
      <c r="K154" s="15" ph="1"/>
      <c r="M154" s="15" ph="1"/>
      <c r="N154" s="26" ph="1"/>
      <c r="O154" s="15" ph="1"/>
      <c r="P154" s="15" ph="1"/>
    </row>
    <row r="155" spans="9:16" ht="19.5">
      <c r="I155" s="15" ph="1"/>
      <c r="J155" s="15" ph="1"/>
      <c r="K155" s="15" ph="1"/>
      <c r="M155" s="15" ph="1"/>
      <c r="N155" s="26" ph="1"/>
      <c r="O155" s="15" ph="1"/>
      <c r="P155" s="15" ph="1"/>
    </row>
    <row r="156" spans="9:16" ht="19.5">
      <c r="I156" s="15" ph="1"/>
      <c r="J156" s="15" ph="1"/>
      <c r="K156" s="15" ph="1"/>
      <c r="M156" s="15" ph="1"/>
      <c r="N156" s="26" ph="1"/>
      <c r="O156" s="15" ph="1"/>
      <c r="P156" s="15" ph="1"/>
    </row>
    <row r="157" spans="9:16" ht="19.5">
      <c r="I157" s="15" ph="1"/>
      <c r="J157" s="15" ph="1"/>
      <c r="K157" s="15" ph="1"/>
      <c r="M157" s="15" ph="1"/>
      <c r="N157" s="26" ph="1"/>
      <c r="O157" s="15" ph="1"/>
      <c r="P157" s="15" ph="1"/>
    </row>
    <row r="158" spans="9:16" ht="19.5">
      <c r="I158" s="15" ph="1"/>
      <c r="J158" s="15" ph="1"/>
      <c r="K158" s="15" ph="1"/>
      <c r="M158" s="15" ph="1"/>
      <c r="N158" s="26" ph="1"/>
      <c r="O158" s="15" ph="1"/>
      <c r="P158" s="15" ph="1"/>
    </row>
    <row r="159" spans="9:16" ht="19.5">
      <c r="I159" s="15" ph="1"/>
      <c r="J159" s="15" ph="1"/>
      <c r="K159" s="15" ph="1"/>
      <c r="M159" s="15" ph="1"/>
      <c r="N159" s="26" ph="1"/>
      <c r="O159" s="15" ph="1"/>
      <c r="P159" s="15" ph="1"/>
    </row>
    <row r="160" spans="9:16" ht="19.5">
      <c r="I160" s="15" ph="1"/>
      <c r="J160" s="15" ph="1"/>
      <c r="K160" s="15" ph="1"/>
      <c r="M160" s="15" ph="1"/>
      <c r="N160" s="26" ph="1"/>
      <c r="O160" s="15" ph="1"/>
      <c r="P160" s="15" ph="1"/>
    </row>
    <row r="161" spans="9:16" ht="19.5">
      <c r="I161" s="15" ph="1"/>
      <c r="J161" s="15" ph="1"/>
      <c r="K161" s="15" ph="1"/>
      <c r="M161" s="15" ph="1"/>
      <c r="N161" s="26" ph="1"/>
      <c r="O161" s="15" ph="1"/>
      <c r="P161" s="15" ph="1"/>
    </row>
    <row r="162" spans="9:16" ht="19.5">
      <c r="I162" s="15" ph="1"/>
      <c r="J162" s="15" ph="1"/>
      <c r="K162" s="15" ph="1"/>
      <c r="M162" s="15" ph="1"/>
      <c r="N162" s="26" ph="1"/>
      <c r="O162" s="15" ph="1"/>
      <c r="P162" s="15" ph="1"/>
    </row>
    <row r="163" spans="9:16" ht="19.5">
      <c r="I163" s="15" ph="1"/>
      <c r="J163" s="15" ph="1"/>
      <c r="K163" s="15" ph="1"/>
      <c r="M163" s="15" ph="1"/>
      <c r="N163" s="26" ph="1"/>
      <c r="O163" s="15" ph="1"/>
      <c r="P163" s="15" ph="1"/>
    </row>
    <row r="164" spans="9:16" ht="19.5">
      <c r="I164" s="15" ph="1"/>
      <c r="J164" s="15" ph="1"/>
      <c r="K164" s="15" ph="1"/>
      <c r="M164" s="15" ph="1"/>
      <c r="N164" s="26" ph="1"/>
      <c r="O164" s="15" ph="1"/>
      <c r="P164" s="15" ph="1"/>
    </row>
    <row r="165" spans="9:16" ht="19.5">
      <c r="I165" s="15" ph="1"/>
      <c r="J165" s="15" ph="1"/>
      <c r="K165" s="15" ph="1"/>
      <c r="M165" s="15" ph="1"/>
      <c r="N165" s="26" ph="1"/>
      <c r="O165" s="15" ph="1"/>
      <c r="P165" s="15" ph="1"/>
    </row>
    <row r="166" spans="9:16" ht="19.5">
      <c r="I166" s="15" ph="1"/>
      <c r="J166" s="15" ph="1"/>
      <c r="K166" s="15" ph="1"/>
      <c r="M166" s="15" ph="1"/>
      <c r="N166" s="26" ph="1"/>
      <c r="O166" s="15" ph="1"/>
      <c r="P166" s="15" ph="1"/>
    </row>
    <row r="167" spans="9:16" ht="19.5">
      <c r="I167" s="15" ph="1"/>
      <c r="J167" s="15" ph="1"/>
      <c r="K167" s="15" ph="1"/>
      <c r="M167" s="15" ph="1"/>
      <c r="N167" s="26" ph="1"/>
      <c r="O167" s="15" ph="1"/>
      <c r="P167" s="15" ph="1"/>
    </row>
    <row r="168" spans="9:16" ht="19.5">
      <c r="I168" s="15" ph="1"/>
      <c r="J168" s="15" ph="1"/>
      <c r="K168" s="15" ph="1"/>
      <c r="M168" s="15" ph="1"/>
      <c r="N168" s="26" ph="1"/>
      <c r="O168" s="15" ph="1"/>
      <c r="P168" s="15" ph="1"/>
    </row>
    <row r="169" spans="9:16" ht="19.5">
      <c r="I169" s="15" ph="1"/>
      <c r="J169" s="15" ph="1"/>
      <c r="K169" s="15" ph="1"/>
      <c r="M169" s="15" ph="1"/>
      <c r="N169" s="26" ph="1"/>
      <c r="O169" s="15" ph="1"/>
      <c r="P169" s="15" ph="1"/>
    </row>
    <row r="170" spans="9:16" ht="19.5">
      <c r="I170" s="15" ph="1"/>
      <c r="J170" s="15" ph="1"/>
      <c r="K170" s="15" ph="1"/>
      <c r="M170" s="15" ph="1"/>
      <c r="N170" s="26" ph="1"/>
      <c r="O170" s="15" ph="1"/>
      <c r="P170" s="15" ph="1"/>
    </row>
    <row r="171" spans="9:16" ht="19.5">
      <c r="I171" s="15" ph="1"/>
      <c r="J171" s="15" ph="1"/>
      <c r="K171" s="15" ph="1"/>
      <c r="M171" s="15" ph="1"/>
      <c r="N171" s="26" ph="1"/>
      <c r="O171" s="15" ph="1"/>
      <c r="P171" s="15" ph="1"/>
    </row>
    <row r="172" spans="9:16" ht="19.5">
      <c r="I172" s="15" ph="1"/>
      <c r="J172" s="15" ph="1"/>
      <c r="K172" s="15" ph="1"/>
      <c r="M172" s="15" ph="1"/>
      <c r="N172" s="26" ph="1"/>
      <c r="O172" s="15" ph="1"/>
      <c r="P172" s="15" ph="1"/>
    </row>
    <row r="173" spans="9:16" ht="19.5">
      <c r="I173" s="15" ph="1"/>
      <c r="J173" s="15" ph="1"/>
      <c r="K173" s="15" ph="1"/>
      <c r="M173" s="15" ph="1"/>
      <c r="N173" s="26" ph="1"/>
      <c r="O173" s="15" ph="1"/>
      <c r="P173" s="15" ph="1"/>
    </row>
    <row r="174" spans="9:16" ht="19.5">
      <c r="I174" s="15" ph="1"/>
      <c r="J174" s="15" ph="1"/>
      <c r="K174" s="15" ph="1"/>
      <c r="M174" s="15" ph="1"/>
      <c r="N174" s="26" ph="1"/>
      <c r="O174" s="15" ph="1"/>
      <c r="P174" s="15" ph="1"/>
    </row>
    <row r="175" spans="9:16" ht="19.5">
      <c r="I175" s="15" ph="1"/>
      <c r="J175" s="15" ph="1"/>
      <c r="K175" s="15" ph="1"/>
      <c r="M175" s="15" ph="1"/>
      <c r="N175" s="26" ph="1"/>
      <c r="O175" s="15" ph="1"/>
      <c r="P175" s="15" ph="1"/>
    </row>
    <row r="176" spans="9:16" ht="19.5">
      <c r="I176" s="15" ph="1"/>
      <c r="J176" s="15" ph="1"/>
      <c r="K176" s="15" ph="1"/>
      <c r="M176" s="15" ph="1"/>
      <c r="N176" s="26" ph="1"/>
      <c r="O176" s="15" ph="1"/>
      <c r="P176" s="15" ph="1"/>
    </row>
    <row r="177" spans="9:16" ht="19.5">
      <c r="I177" s="15" ph="1"/>
      <c r="J177" s="15" ph="1"/>
      <c r="K177" s="15" ph="1"/>
      <c r="M177" s="15" ph="1"/>
      <c r="N177" s="26" ph="1"/>
      <c r="O177" s="15" ph="1"/>
      <c r="P177" s="15" ph="1"/>
    </row>
    <row r="178" spans="9:16" ht="19.5">
      <c r="I178" s="15" ph="1"/>
      <c r="J178" s="15" ph="1"/>
      <c r="K178" s="15" ph="1"/>
      <c r="M178" s="15" ph="1"/>
      <c r="N178" s="26" ph="1"/>
      <c r="O178" s="15" ph="1"/>
      <c r="P178" s="15" ph="1"/>
    </row>
    <row r="179" spans="9:16" ht="19.5">
      <c r="I179" s="15" ph="1"/>
      <c r="J179" s="15" ph="1"/>
      <c r="K179" s="15" ph="1"/>
      <c r="M179" s="15" ph="1"/>
      <c r="N179" s="26" ph="1"/>
      <c r="O179" s="15" ph="1"/>
      <c r="P179" s="15" ph="1"/>
    </row>
    <row r="180" spans="9:16" ht="19.5">
      <c r="I180" s="15" ph="1"/>
      <c r="J180" s="15" ph="1"/>
      <c r="K180" s="15" ph="1"/>
      <c r="M180" s="15" ph="1"/>
      <c r="N180" s="26" ph="1"/>
      <c r="O180" s="15" ph="1"/>
      <c r="P180" s="15" ph="1"/>
    </row>
    <row r="181" spans="9:16" ht="19.5">
      <c r="I181" s="15" ph="1"/>
      <c r="J181" s="15" ph="1"/>
      <c r="K181" s="15" ph="1"/>
      <c r="M181" s="15" ph="1"/>
      <c r="N181" s="26" ph="1"/>
      <c r="O181" s="15" ph="1"/>
      <c r="P181" s="15" ph="1"/>
    </row>
    <row r="182" spans="9:16" ht="19.5">
      <c r="I182" s="15" ph="1"/>
      <c r="J182" s="15" ph="1"/>
      <c r="K182" s="15" ph="1"/>
      <c r="M182" s="15" ph="1"/>
      <c r="N182" s="26" ph="1"/>
      <c r="O182" s="15" ph="1"/>
      <c r="P182" s="15" ph="1"/>
    </row>
    <row r="183" spans="9:16" ht="19.5">
      <c r="I183" s="15" ph="1"/>
      <c r="J183" s="15" ph="1"/>
      <c r="K183" s="15" ph="1"/>
      <c r="M183" s="15" ph="1"/>
      <c r="N183" s="26" ph="1"/>
      <c r="O183" s="15" ph="1"/>
      <c r="P183" s="15" ph="1"/>
    </row>
    <row r="184" spans="9:16" ht="19.5">
      <c r="I184" s="15" ph="1"/>
      <c r="J184" s="15" ph="1"/>
      <c r="K184" s="15" ph="1"/>
      <c r="M184" s="15" ph="1"/>
      <c r="N184" s="26" ph="1"/>
      <c r="O184" s="15" ph="1"/>
      <c r="P184" s="15" ph="1"/>
    </row>
    <row r="185" spans="9:16" ht="19.5">
      <c r="I185" s="15" ph="1"/>
      <c r="J185" s="15" ph="1"/>
      <c r="K185" s="15" ph="1"/>
      <c r="M185" s="15" ph="1"/>
      <c r="N185" s="26" ph="1"/>
      <c r="O185" s="15" ph="1"/>
      <c r="P185" s="15" ph="1"/>
    </row>
    <row r="186" spans="9:16" ht="19.5">
      <c r="I186" s="15" ph="1"/>
      <c r="J186" s="15" ph="1"/>
      <c r="K186" s="15" ph="1"/>
      <c r="M186" s="15" ph="1"/>
      <c r="N186" s="26" ph="1"/>
      <c r="O186" s="15" ph="1"/>
      <c r="P186" s="15" ph="1"/>
    </row>
    <row r="187" spans="9:16" ht="19.5">
      <c r="I187" s="15" ph="1"/>
      <c r="J187" s="15" ph="1"/>
      <c r="K187" s="15" ph="1"/>
      <c r="M187" s="15" ph="1"/>
      <c r="N187" s="26" ph="1"/>
      <c r="O187" s="15" ph="1"/>
      <c r="P187" s="15" ph="1"/>
    </row>
    <row r="188" spans="9:16" ht="19.5">
      <c r="I188" s="15" ph="1"/>
      <c r="J188" s="15" ph="1"/>
      <c r="K188" s="15" ph="1"/>
      <c r="M188" s="15" ph="1"/>
      <c r="N188" s="26" ph="1"/>
      <c r="O188" s="15" ph="1"/>
      <c r="P188" s="15" ph="1"/>
    </row>
    <row r="189" spans="9:16" ht="19.5">
      <c r="I189" s="15" ph="1"/>
      <c r="J189" s="15" ph="1"/>
      <c r="K189" s="15" ph="1"/>
      <c r="M189" s="15" ph="1"/>
      <c r="N189" s="26" ph="1"/>
      <c r="O189" s="15" ph="1"/>
      <c r="P189" s="15" ph="1"/>
    </row>
    <row r="190" spans="9:16" ht="19.5">
      <c r="I190" s="15" ph="1"/>
      <c r="J190" s="15" ph="1"/>
      <c r="K190" s="15" ph="1"/>
      <c r="M190" s="15" ph="1"/>
      <c r="N190" s="26" ph="1"/>
      <c r="O190" s="15" ph="1"/>
      <c r="P190" s="15" ph="1"/>
    </row>
    <row r="191" spans="9:16" ht="19.5">
      <c r="I191" s="15" ph="1"/>
      <c r="J191" s="15" ph="1"/>
      <c r="K191" s="15" ph="1"/>
      <c r="M191" s="15" ph="1"/>
      <c r="N191" s="26" ph="1"/>
      <c r="O191" s="15" ph="1"/>
      <c r="P191" s="15" ph="1"/>
    </row>
    <row r="192" spans="9:16" ht="19.5">
      <c r="I192" s="15" ph="1"/>
      <c r="J192" s="15" ph="1"/>
      <c r="K192" s="15" ph="1"/>
      <c r="M192" s="15" ph="1"/>
      <c r="N192" s="26" ph="1"/>
      <c r="O192" s="15" ph="1"/>
      <c r="P192" s="15" ph="1"/>
    </row>
    <row r="193" spans="9:16" ht="19.5">
      <c r="I193" s="15" ph="1"/>
      <c r="J193" s="15" ph="1"/>
      <c r="K193" s="15" ph="1"/>
      <c r="M193" s="15" ph="1"/>
      <c r="N193" s="26" ph="1"/>
      <c r="O193" s="15" ph="1"/>
      <c r="P193" s="15" ph="1"/>
    </row>
    <row r="194" spans="9:16" ht="19.5">
      <c r="I194" s="15" ph="1"/>
      <c r="J194" s="15" ph="1"/>
      <c r="K194" s="15" ph="1"/>
      <c r="M194" s="15" ph="1"/>
      <c r="N194" s="26" ph="1"/>
      <c r="O194" s="15" ph="1"/>
      <c r="P194" s="15" ph="1"/>
    </row>
    <row r="195" spans="9:16" ht="19.5">
      <c r="I195" s="15" ph="1"/>
      <c r="J195" s="15" ph="1"/>
      <c r="K195" s="15" ph="1"/>
      <c r="M195" s="15" ph="1"/>
      <c r="N195" s="26" ph="1"/>
      <c r="O195" s="15" ph="1"/>
      <c r="P195" s="15" ph="1"/>
    </row>
    <row r="196" spans="9:16" ht="19.5">
      <c r="I196" s="15" ph="1"/>
      <c r="J196" s="15" ph="1"/>
      <c r="K196" s="15" ph="1"/>
      <c r="M196" s="15" ph="1"/>
      <c r="N196" s="26" ph="1"/>
      <c r="O196" s="15" ph="1"/>
      <c r="P196" s="15" ph="1"/>
    </row>
    <row r="197" spans="9:16" ht="19.5">
      <c r="I197" s="15" ph="1"/>
      <c r="J197" s="15" ph="1"/>
      <c r="K197" s="15" ph="1"/>
      <c r="M197" s="15" ph="1"/>
      <c r="N197" s="26" ph="1"/>
      <c r="O197" s="15" ph="1"/>
      <c r="P197" s="15" ph="1"/>
    </row>
    <row r="198" spans="9:16" ht="19.5">
      <c r="I198" s="15" ph="1"/>
      <c r="J198" s="15" ph="1"/>
      <c r="K198" s="15" ph="1"/>
      <c r="M198" s="15" ph="1"/>
      <c r="N198" s="26" ph="1"/>
      <c r="O198" s="15" ph="1"/>
      <c r="P198" s="15" ph="1"/>
    </row>
    <row r="199" spans="9:16" ht="19.5">
      <c r="I199" s="15" ph="1"/>
      <c r="J199" s="15" ph="1"/>
      <c r="K199" s="15" ph="1"/>
      <c r="M199" s="15" ph="1"/>
      <c r="N199" s="26" ph="1"/>
      <c r="O199" s="15" ph="1"/>
      <c r="P199" s="15" ph="1"/>
    </row>
    <row r="200" spans="9:16" ht="19.5">
      <c r="I200" s="15" ph="1"/>
      <c r="J200" s="15" ph="1"/>
      <c r="K200" s="15" ph="1"/>
      <c r="M200" s="15" ph="1"/>
      <c r="N200" s="26" ph="1"/>
      <c r="O200" s="15" ph="1"/>
      <c r="P200" s="15" ph="1"/>
    </row>
    <row r="201" spans="9:16" ht="19.5">
      <c r="I201" s="15" ph="1"/>
      <c r="J201" s="15" ph="1"/>
      <c r="K201" s="15" ph="1"/>
      <c r="M201" s="15" ph="1"/>
      <c r="N201" s="26" ph="1"/>
      <c r="O201" s="15" ph="1"/>
      <c r="P201" s="15" ph="1"/>
    </row>
    <row r="202" spans="9:16" ht="19.5">
      <c r="I202" s="15" ph="1"/>
      <c r="J202" s="15" ph="1"/>
      <c r="K202" s="15" ph="1"/>
      <c r="M202" s="15" ph="1"/>
      <c r="N202" s="26" ph="1"/>
      <c r="O202" s="15" ph="1"/>
      <c r="P202" s="15" ph="1"/>
    </row>
    <row r="203" spans="9:16" ht="19.5">
      <c r="I203" s="15" ph="1"/>
      <c r="J203" s="15" ph="1"/>
      <c r="K203" s="15" ph="1"/>
      <c r="M203" s="15" ph="1"/>
      <c r="N203" s="26" ph="1"/>
      <c r="O203" s="15" ph="1"/>
      <c r="P203" s="15" ph="1"/>
    </row>
    <row r="204" spans="9:16" ht="19.5">
      <c r="I204" s="15" ph="1"/>
      <c r="J204" s="15" ph="1"/>
      <c r="K204" s="15" ph="1"/>
      <c r="M204" s="15" ph="1"/>
      <c r="N204" s="26" ph="1"/>
      <c r="O204" s="15" ph="1"/>
      <c r="P204" s="15" ph="1"/>
    </row>
    <row r="205" spans="9:16" ht="19.5">
      <c r="I205" s="15" ph="1"/>
      <c r="J205" s="15" ph="1"/>
      <c r="K205" s="15" ph="1"/>
      <c r="M205" s="15" ph="1"/>
      <c r="N205" s="26" ph="1"/>
      <c r="O205" s="15" ph="1"/>
      <c r="P205" s="15" ph="1"/>
    </row>
    <row r="206" spans="9:16" ht="19.5">
      <c r="I206" s="15" ph="1"/>
      <c r="J206" s="15" ph="1"/>
      <c r="K206" s="15" ph="1"/>
      <c r="M206" s="15" ph="1"/>
      <c r="N206" s="26" ph="1"/>
      <c r="O206" s="15" ph="1"/>
      <c r="P206" s="15" ph="1"/>
    </row>
    <row r="207" spans="9:16" ht="19.5">
      <c r="I207" s="15" ph="1"/>
      <c r="J207" s="15" ph="1"/>
      <c r="K207" s="15" ph="1"/>
      <c r="M207" s="15" ph="1"/>
      <c r="N207" s="26" ph="1"/>
      <c r="O207" s="15" ph="1"/>
      <c r="P207" s="15" ph="1"/>
    </row>
    <row r="208" spans="9:16" ht="19.5">
      <c r="I208" s="15" ph="1"/>
      <c r="J208" s="15" ph="1"/>
      <c r="K208" s="15" ph="1"/>
      <c r="M208" s="15" ph="1"/>
      <c r="N208" s="26" ph="1"/>
      <c r="O208" s="15" ph="1"/>
      <c r="P208" s="15" ph="1"/>
    </row>
    <row r="209" spans="9:16" ht="19.5">
      <c r="I209" s="15" ph="1"/>
      <c r="J209" s="15" ph="1"/>
      <c r="K209" s="15" ph="1"/>
      <c r="M209" s="15" ph="1"/>
      <c r="N209" s="26" ph="1"/>
      <c r="O209" s="15" ph="1"/>
      <c r="P209" s="15" ph="1"/>
    </row>
    <row r="210" spans="9:16" ht="19.5">
      <c r="I210" s="15" ph="1"/>
      <c r="J210" s="15" ph="1"/>
      <c r="K210" s="15" ph="1"/>
      <c r="M210" s="15" ph="1"/>
      <c r="N210" s="26" ph="1"/>
      <c r="O210" s="15" ph="1"/>
      <c r="P210" s="15" ph="1"/>
    </row>
    <row r="211" spans="9:16" ht="19.5">
      <c r="I211" s="15" ph="1"/>
      <c r="J211" s="15" ph="1"/>
      <c r="K211" s="15" ph="1"/>
      <c r="M211" s="15" ph="1"/>
      <c r="N211" s="26" ph="1"/>
      <c r="O211" s="15" ph="1"/>
      <c r="P211" s="15" ph="1"/>
    </row>
    <row r="212" spans="9:16" ht="19.5">
      <c r="I212" s="15" ph="1"/>
      <c r="J212" s="15" ph="1"/>
      <c r="K212" s="15" ph="1"/>
      <c r="M212" s="15" ph="1"/>
      <c r="N212" s="26" ph="1"/>
      <c r="O212" s="15" ph="1"/>
      <c r="P212" s="15" ph="1"/>
    </row>
    <row r="213" spans="9:16" ht="19.5">
      <c r="I213" s="15" ph="1"/>
      <c r="J213" s="15" ph="1"/>
      <c r="K213" s="15" ph="1"/>
      <c r="M213" s="15" ph="1"/>
      <c r="N213" s="26" ph="1"/>
      <c r="O213" s="15" ph="1"/>
      <c r="P213" s="15" ph="1"/>
    </row>
    <row r="214" spans="9:16" ht="19.5">
      <c r="I214" s="15" ph="1"/>
      <c r="J214" s="15" ph="1"/>
      <c r="K214" s="15" ph="1"/>
      <c r="M214" s="15" ph="1"/>
      <c r="N214" s="26" ph="1"/>
      <c r="O214" s="15" ph="1"/>
      <c r="P214" s="15" ph="1"/>
    </row>
    <row r="215" spans="9:16" ht="19.5">
      <c r="I215" s="15" ph="1"/>
      <c r="J215" s="15" ph="1"/>
      <c r="K215" s="15" ph="1"/>
      <c r="M215" s="15" ph="1"/>
      <c r="N215" s="26" ph="1"/>
      <c r="O215" s="15" ph="1"/>
      <c r="P215" s="15" ph="1"/>
    </row>
    <row r="216" spans="9:16" ht="19.5">
      <c r="I216" s="15" ph="1"/>
      <c r="J216" s="15" ph="1"/>
      <c r="K216" s="15" ph="1"/>
      <c r="M216" s="15" ph="1"/>
      <c r="N216" s="26" ph="1"/>
      <c r="O216" s="15" ph="1"/>
      <c r="P216" s="15" ph="1"/>
    </row>
    <row r="217" spans="9:16" ht="19.5">
      <c r="I217" s="15" ph="1"/>
      <c r="J217" s="15" ph="1"/>
      <c r="K217" s="15" ph="1"/>
      <c r="M217" s="15" ph="1"/>
      <c r="N217" s="26" ph="1"/>
      <c r="O217" s="15" ph="1"/>
      <c r="P217" s="15" ph="1"/>
    </row>
    <row r="218" spans="9:16" ht="19.5">
      <c r="I218" s="15" ph="1"/>
      <c r="J218" s="15" ph="1"/>
      <c r="K218" s="15" ph="1"/>
      <c r="M218" s="15" ph="1"/>
      <c r="N218" s="26" ph="1"/>
      <c r="O218" s="15" ph="1"/>
      <c r="P218" s="15" ph="1"/>
    </row>
    <row r="219" spans="9:16" ht="19.5">
      <c r="I219" s="15" ph="1"/>
      <c r="J219" s="15" ph="1"/>
      <c r="K219" s="15" ph="1"/>
      <c r="M219" s="15" ph="1"/>
      <c r="N219" s="26" ph="1"/>
      <c r="O219" s="15" ph="1"/>
      <c r="P219" s="15" ph="1"/>
    </row>
    <row r="220" spans="9:16" ht="19.5">
      <c r="I220" s="15" ph="1"/>
      <c r="J220" s="15" ph="1"/>
      <c r="K220" s="15" ph="1"/>
      <c r="M220" s="15" ph="1"/>
      <c r="N220" s="26" ph="1"/>
      <c r="O220" s="15" ph="1"/>
      <c r="P220" s="15" ph="1"/>
    </row>
    <row r="221" spans="9:16" ht="19.5">
      <c r="I221" s="15" ph="1"/>
      <c r="J221" s="15" ph="1"/>
      <c r="K221" s="15" ph="1"/>
      <c r="M221" s="15" ph="1"/>
      <c r="N221" s="26" ph="1"/>
      <c r="O221" s="15" ph="1"/>
      <c r="P221" s="15" ph="1"/>
    </row>
    <row r="222" spans="9:16" ht="19.5">
      <c r="I222" s="15" ph="1"/>
      <c r="J222" s="15" ph="1"/>
      <c r="K222" s="15" ph="1"/>
      <c r="M222" s="15" ph="1"/>
      <c r="N222" s="26" ph="1"/>
      <c r="O222" s="15" ph="1"/>
      <c r="P222" s="15" ph="1"/>
    </row>
    <row r="223" spans="9:16" ht="19.5">
      <c r="I223" s="15" ph="1"/>
      <c r="J223" s="15" ph="1"/>
      <c r="K223" s="15" ph="1"/>
      <c r="M223" s="15" ph="1"/>
      <c r="N223" s="26" ph="1"/>
      <c r="O223" s="15" ph="1"/>
      <c r="P223" s="15" ph="1"/>
    </row>
    <row r="224" spans="9:16" ht="19.5">
      <c r="I224" s="15" ph="1"/>
      <c r="J224" s="15" ph="1"/>
      <c r="K224" s="15" ph="1"/>
      <c r="M224" s="15" ph="1"/>
      <c r="N224" s="26" ph="1"/>
      <c r="O224" s="15" ph="1"/>
      <c r="P224" s="15" ph="1"/>
    </row>
    <row r="225" spans="9:16" ht="19.5">
      <c r="I225" s="15" ph="1"/>
      <c r="J225" s="15" ph="1"/>
      <c r="K225" s="15" ph="1"/>
      <c r="M225" s="15" ph="1"/>
      <c r="N225" s="26" ph="1"/>
      <c r="O225" s="15" ph="1"/>
      <c r="P225" s="15" ph="1"/>
    </row>
    <row r="226" spans="9:16" ht="19.5">
      <c r="I226" s="15" ph="1"/>
      <c r="J226" s="15" ph="1"/>
      <c r="K226" s="15" ph="1"/>
      <c r="M226" s="15" ph="1"/>
      <c r="N226" s="26" ph="1"/>
      <c r="O226" s="15" ph="1"/>
      <c r="P226" s="15" ph="1"/>
    </row>
    <row r="227" spans="9:16" ht="19.5">
      <c r="I227" s="15" ph="1"/>
      <c r="J227" s="15" ph="1"/>
      <c r="K227" s="15" ph="1"/>
      <c r="M227" s="15" ph="1"/>
      <c r="N227" s="26" ph="1"/>
      <c r="O227" s="15" ph="1"/>
      <c r="P227" s="15" ph="1"/>
    </row>
    <row r="228" spans="9:16" ht="19.5">
      <c r="I228" s="15" ph="1"/>
      <c r="J228" s="15" ph="1"/>
      <c r="K228" s="15" ph="1"/>
      <c r="M228" s="15" ph="1"/>
      <c r="N228" s="26" ph="1"/>
      <c r="O228" s="15" ph="1"/>
      <c r="P228" s="15" ph="1"/>
    </row>
    <row r="229" spans="9:16" ht="19.5">
      <c r="I229" s="15" ph="1"/>
      <c r="J229" s="15" ph="1"/>
      <c r="K229" s="15" ph="1"/>
      <c r="M229" s="15" ph="1"/>
      <c r="N229" s="26" ph="1"/>
      <c r="O229" s="15" ph="1"/>
      <c r="P229" s="15" ph="1"/>
    </row>
    <row r="230" spans="9:16" ht="19.5">
      <c r="I230" s="15" ph="1"/>
      <c r="J230" s="15" ph="1"/>
      <c r="K230" s="15" ph="1"/>
      <c r="M230" s="15" ph="1"/>
      <c r="N230" s="26" ph="1"/>
      <c r="O230" s="15" ph="1"/>
      <c r="P230" s="15" ph="1"/>
    </row>
    <row r="231" spans="9:16" ht="19.5">
      <c r="I231" s="15" ph="1"/>
      <c r="J231" s="15" ph="1"/>
      <c r="K231" s="15" ph="1"/>
      <c r="M231" s="15" ph="1"/>
      <c r="N231" s="26" ph="1"/>
      <c r="O231" s="15" ph="1"/>
      <c r="P231" s="15" ph="1"/>
    </row>
    <row r="232" spans="9:16" ht="19.5">
      <c r="I232" s="15" ph="1"/>
      <c r="J232" s="15" ph="1"/>
      <c r="K232" s="15" ph="1"/>
      <c r="M232" s="15" ph="1"/>
      <c r="N232" s="26" ph="1"/>
      <c r="O232" s="15" ph="1"/>
      <c r="P232" s="15" ph="1"/>
    </row>
    <row r="233" spans="9:16" ht="19.5">
      <c r="I233" s="15" ph="1"/>
      <c r="J233" s="15" ph="1"/>
      <c r="K233" s="15" ph="1"/>
      <c r="M233" s="15" ph="1"/>
      <c r="N233" s="26" ph="1"/>
      <c r="O233" s="15" ph="1"/>
      <c r="P233" s="15" ph="1"/>
    </row>
    <row r="234" spans="9:16" ht="19.5">
      <c r="I234" s="15" ph="1"/>
      <c r="J234" s="15" ph="1"/>
      <c r="K234" s="15" ph="1"/>
      <c r="M234" s="15" ph="1"/>
      <c r="N234" s="26" ph="1"/>
      <c r="O234" s="15" ph="1"/>
      <c r="P234" s="15" ph="1"/>
    </row>
    <row r="235" spans="9:16" ht="19.5">
      <c r="I235" s="15" ph="1"/>
      <c r="J235" s="15" ph="1"/>
      <c r="K235" s="15" ph="1"/>
      <c r="M235" s="15" ph="1"/>
      <c r="N235" s="26" ph="1"/>
      <c r="O235" s="15" ph="1"/>
      <c r="P235" s="15" ph="1"/>
    </row>
    <row r="236" spans="9:16" ht="19.5">
      <c r="I236" s="15" ph="1"/>
      <c r="J236" s="15" ph="1"/>
      <c r="K236" s="15" ph="1"/>
      <c r="M236" s="15" ph="1"/>
      <c r="N236" s="26" ph="1"/>
      <c r="O236" s="15" ph="1"/>
      <c r="P236" s="15" ph="1"/>
    </row>
    <row r="237" spans="9:16" ht="19.5">
      <c r="I237" s="15" ph="1"/>
      <c r="J237" s="15" ph="1"/>
      <c r="K237" s="15" ph="1"/>
      <c r="M237" s="15" ph="1"/>
      <c r="N237" s="26" ph="1"/>
      <c r="O237" s="15" ph="1"/>
      <c r="P237" s="15" ph="1"/>
    </row>
    <row r="238" spans="9:16" ht="19.5">
      <c r="I238" s="15" ph="1"/>
      <c r="J238" s="15" ph="1"/>
      <c r="K238" s="15" ph="1"/>
      <c r="M238" s="15" ph="1"/>
      <c r="N238" s="26" ph="1"/>
      <c r="O238" s="15" ph="1"/>
      <c r="P238" s="15" ph="1"/>
    </row>
    <row r="239" spans="9:16" ht="19.5">
      <c r="I239" s="15" ph="1"/>
      <c r="J239" s="15" ph="1"/>
      <c r="K239" s="15" ph="1"/>
      <c r="M239" s="15" ph="1"/>
      <c r="N239" s="26" ph="1"/>
      <c r="O239" s="15" ph="1"/>
      <c r="P239" s="15" ph="1"/>
    </row>
    <row r="240" spans="9:16" ht="19.5">
      <c r="I240" s="15" ph="1"/>
      <c r="J240" s="15" ph="1"/>
      <c r="K240" s="15" ph="1"/>
      <c r="M240" s="15" ph="1"/>
      <c r="N240" s="26" ph="1"/>
      <c r="O240" s="15" ph="1"/>
      <c r="P240" s="15" ph="1"/>
    </row>
    <row r="241" spans="9:16" ht="19.5">
      <c r="I241" s="15" ph="1"/>
      <c r="J241" s="15" ph="1"/>
      <c r="K241" s="15" ph="1"/>
      <c r="M241" s="15" ph="1"/>
      <c r="N241" s="26" ph="1"/>
      <c r="O241" s="15" ph="1"/>
      <c r="P241" s="15" ph="1"/>
    </row>
    <row r="242" spans="9:16" ht="19.5">
      <c r="I242" s="15" ph="1"/>
      <c r="J242" s="15" ph="1"/>
      <c r="K242" s="15" ph="1"/>
      <c r="M242" s="15" ph="1"/>
      <c r="N242" s="26" ph="1"/>
      <c r="O242" s="15" ph="1"/>
      <c r="P242" s="15" ph="1"/>
    </row>
    <row r="243" spans="9:16" ht="19.5">
      <c r="I243" s="15" ph="1"/>
      <c r="J243" s="15" ph="1"/>
      <c r="K243" s="15" ph="1"/>
      <c r="M243" s="15" ph="1"/>
      <c r="N243" s="26" ph="1"/>
      <c r="O243" s="15" ph="1"/>
      <c r="P243" s="15" ph="1"/>
    </row>
    <row r="244" spans="9:16" ht="19.5">
      <c r="I244" s="15" ph="1"/>
      <c r="J244" s="15" ph="1"/>
      <c r="K244" s="15" ph="1"/>
      <c r="M244" s="15" ph="1"/>
      <c r="N244" s="26" ph="1"/>
      <c r="O244" s="15" ph="1"/>
      <c r="P244" s="15" ph="1"/>
    </row>
    <row r="245" spans="9:16" ht="19.5">
      <c r="I245" s="15" ph="1"/>
      <c r="J245" s="15" ph="1"/>
      <c r="K245" s="15" ph="1"/>
      <c r="M245" s="15" ph="1"/>
      <c r="N245" s="26" ph="1"/>
      <c r="O245" s="15" ph="1"/>
      <c r="P245" s="15" ph="1"/>
    </row>
    <row r="246" spans="9:16" ht="19.5">
      <c r="I246" s="15" ph="1"/>
      <c r="J246" s="15" ph="1"/>
      <c r="K246" s="15" ph="1"/>
      <c r="M246" s="15" ph="1"/>
      <c r="N246" s="26" ph="1"/>
      <c r="O246" s="15" ph="1"/>
      <c r="P246" s="15" ph="1"/>
    </row>
    <row r="247" spans="9:16" ht="19.5">
      <c r="I247" s="15" ph="1"/>
      <c r="J247" s="15" ph="1"/>
      <c r="K247" s="15" ph="1"/>
      <c r="M247" s="15" ph="1"/>
      <c r="N247" s="26" ph="1"/>
      <c r="O247" s="15" ph="1"/>
      <c r="P247" s="15" ph="1"/>
    </row>
    <row r="248" spans="9:16" ht="19.5">
      <c r="I248" s="15" ph="1"/>
      <c r="J248" s="15" ph="1"/>
      <c r="K248" s="15" ph="1"/>
      <c r="M248" s="15" ph="1"/>
      <c r="N248" s="26" ph="1"/>
      <c r="O248" s="15" ph="1"/>
      <c r="P248" s="15" ph="1"/>
    </row>
    <row r="249" spans="9:16" ht="19.5">
      <c r="I249" s="15" ph="1"/>
      <c r="J249" s="15" ph="1"/>
      <c r="K249" s="15" ph="1"/>
      <c r="M249" s="15" ph="1"/>
      <c r="N249" s="26" ph="1"/>
      <c r="O249" s="15" ph="1"/>
      <c r="P249" s="15" ph="1"/>
    </row>
    <row r="250" spans="9:16" ht="19.5">
      <c r="I250" s="15" ph="1"/>
      <c r="J250" s="15" ph="1"/>
      <c r="K250" s="15" ph="1"/>
      <c r="M250" s="15" ph="1"/>
      <c r="N250" s="26" ph="1"/>
      <c r="O250" s="15" ph="1"/>
      <c r="P250" s="15" ph="1"/>
    </row>
    <row r="251" spans="9:16" ht="19.5">
      <c r="I251" s="15" ph="1"/>
      <c r="J251" s="15" ph="1"/>
      <c r="K251" s="15" ph="1"/>
      <c r="M251" s="15" ph="1"/>
      <c r="N251" s="26" ph="1"/>
      <c r="O251" s="15" ph="1"/>
      <c r="P251" s="15" ph="1"/>
    </row>
    <row r="252" spans="9:16" ht="19.5">
      <c r="I252" s="15" ph="1"/>
      <c r="J252" s="15" ph="1"/>
      <c r="K252" s="15" ph="1"/>
      <c r="M252" s="15" ph="1"/>
      <c r="N252" s="26" ph="1"/>
      <c r="O252" s="15" ph="1"/>
      <c r="P252" s="15" ph="1"/>
    </row>
    <row r="253" spans="9:16" ht="19.5">
      <c r="I253" s="15" ph="1"/>
      <c r="J253" s="15" ph="1"/>
      <c r="K253" s="15" ph="1"/>
      <c r="M253" s="15" ph="1"/>
      <c r="N253" s="26" ph="1"/>
      <c r="O253" s="15" ph="1"/>
      <c r="P253" s="15" ph="1"/>
    </row>
    <row r="254" spans="9:16" ht="19.5">
      <c r="I254" s="15" ph="1"/>
      <c r="J254" s="15" ph="1"/>
      <c r="K254" s="15" ph="1"/>
      <c r="M254" s="15" ph="1"/>
      <c r="N254" s="26" ph="1"/>
      <c r="O254" s="15" ph="1"/>
      <c r="P254" s="15" ph="1"/>
    </row>
    <row r="255" spans="9:16" ht="19.5">
      <c r="I255" s="15" ph="1"/>
      <c r="J255" s="15" ph="1"/>
      <c r="K255" s="15" ph="1"/>
      <c r="M255" s="15" ph="1"/>
      <c r="N255" s="26" ph="1"/>
      <c r="O255" s="15" ph="1"/>
      <c r="P255" s="15" ph="1"/>
    </row>
    <row r="256" spans="9:16" ht="19.5">
      <c r="I256" s="15" ph="1"/>
      <c r="J256" s="15" ph="1"/>
      <c r="K256" s="15" ph="1"/>
      <c r="M256" s="15" ph="1"/>
      <c r="N256" s="26" ph="1"/>
      <c r="O256" s="15" ph="1"/>
      <c r="P256" s="15" ph="1"/>
    </row>
    <row r="257" spans="9:16" ht="19.5">
      <c r="I257" s="15" ph="1"/>
      <c r="J257" s="15" ph="1"/>
      <c r="K257" s="15" ph="1"/>
      <c r="M257" s="15" ph="1"/>
      <c r="N257" s="26" ph="1"/>
      <c r="O257" s="15" ph="1"/>
      <c r="P257" s="15" ph="1"/>
    </row>
    <row r="258" spans="9:16" ht="19.5">
      <c r="I258" s="15" ph="1"/>
      <c r="J258" s="15" ph="1"/>
      <c r="K258" s="15" ph="1"/>
      <c r="M258" s="15" ph="1"/>
      <c r="N258" s="26" ph="1"/>
      <c r="O258" s="15" ph="1"/>
      <c r="P258" s="15" ph="1"/>
    </row>
    <row r="259" spans="9:16" ht="19.5">
      <c r="I259" s="15" ph="1"/>
      <c r="J259" s="15" ph="1"/>
      <c r="K259" s="15" ph="1"/>
      <c r="M259" s="15" ph="1"/>
      <c r="N259" s="26" ph="1"/>
      <c r="O259" s="15" ph="1"/>
      <c r="P259" s="15" ph="1"/>
    </row>
    <row r="260" spans="9:16" ht="19.5">
      <c r="I260" s="15" ph="1"/>
      <c r="J260" s="15" ph="1"/>
      <c r="K260" s="15" ph="1"/>
      <c r="M260" s="15" ph="1"/>
      <c r="N260" s="26" ph="1"/>
      <c r="O260" s="15" ph="1"/>
      <c r="P260" s="15" ph="1"/>
    </row>
    <row r="261" spans="9:16" ht="19.5">
      <c r="I261" s="15" ph="1"/>
      <c r="J261" s="15" ph="1"/>
      <c r="K261" s="15" ph="1"/>
      <c r="M261" s="15" ph="1"/>
      <c r="N261" s="26" ph="1"/>
      <c r="O261" s="15" ph="1"/>
      <c r="P261" s="15" ph="1"/>
    </row>
    <row r="262" spans="9:16" ht="19.5">
      <c r="I262" s="15" ph="1"/>
      <c r="J262" s="15" ph="1"/>
      <c r="K262" s="15" ph="1"/>
      <c r="M262" s="15" ph="1"/>
      <c r="N262" s="26" ph="1"/>
      <c r="O262" s="15" ph="1"/>
      <c r="P262" s="15" ph="1"/>
    </row>
    <row r="263" spans="9:16" ht="19.5">
      <c r="I263" s="15" ph="1"/>
      <c r="J263" s="15" ph="1"/>
      <c r="K263" s="15" ph="1"/>
      <c r="M263" s="15" ph="1"/>
      <c r="N263" s="26" ph="1"/>
      <c r="O263" s="15" ph="1"/>
      <c r="P263" s="15" ph="1"/>
    </row>
    <row r="264" spans="9:16" ht="19.5">
      <c r="I264" s="15" ph="1"/>
      <c r="J264" s="15" ph="1"/>
      <c r="K264" s="15" ph="1"/>
      <c r="M264" s="15" ph="1"/>
      <c r="N264" s="26" ph="1"/>
      <c r="O264" s="15" ph="1"/>
      <c r="P264" s="15" ph="1"/>
    </row>
    <row r="265" spans="9:16" ht="19.5">
      <c r="I265" s="15" ph="1"/>
      <c r="J265" s="15" ph="1"/>
      <c r="K265" s="15" ph="1"/>
      <c r="M265" s="15" ph="1"/>
      <c r="N265" s="26" ph="1"/>
      <c r="O265" s="15" ph="1"/>
      <c r="P265" s="15" ph="1"/>
    </row>
    <row r="266" spans="9:16" ht="19.5">
      <c r="I266" s="15" ph="1"/>
      <c r="J266" s="15" ph="1"/>
      <c r="K266" s="15" ph="1"/>
      <c r="M266" s="15" ph="1"/>
      <c r="N266" s="26" ph="1"/>
      <c r="O266" s="15" ph="1"/>
      <c r="P266" s="15" ph="1"/>
    </row>
    <row r="267" spans="9:16" ht="19.5">
      <c r="I267" s="15" ph="1"/>
      <c r="J267" s="15" ph="1"/>
      <c r="K267" s="15" ph="1"/>
      <c r="M267" s="15" ph="1"/>
      <c r="N267" s="26" ph="1"/>
      <c r="O267" s="15" ph="1"/>
      <c r="P267" s="15" ph="1"/>
    </row>
    <row r="268" spans="9:16" ht="19.5">
      <c r="I268" s="15" ph="1"/>
      <c r="J268" s="15" ph="1"/>
      <c r="K268" s="15" ph="1"/>
      <c r="M268" s="15" ph="1"/>
      <c r="N268" s="26" ph="1"/>
      <c r="O268" s="15" ph="1"/>
      <c r="P268" s="15" ph="1"/>
    </row>
    <row r="269" spans="9:16" ht="19.5">
      <c r="I269" s="15" ph="1"/>
      <c r="J269" s="15" ph="1"/>
      <c r="K269" s="15" ph="1"/>
      <c r="M269" s="15" ph="1"/>
      <c r="N269" s="26" ph="1"/>
      <c r="O269" s="15" ph="1"/>
      <c r="P269" s="15" ph="1"/>
    </row>
    <row r="270" spans="9:16" ht="19.5">
      <c r="I270" s="15" ph="1"/>
      <c r="J270" s="15" ph="1"/>
      <c r="K270" s="15" ph="1"/>
      <c r="M270" s="15" ph="1"/>
      <c r="N270" s="26" ph="1"/>
      <c r="O270" s="15" ph="1"/>
      <c r="P270" s="15" ph="1"/>
    </row>
    <row r="271" spans="9:16" ht="19.5">
      <c r="I271" s="15" ph="1"/>
      <c r="J271" s="15" ph="1"/>
      <c r="K271" s="15" ph="1"/>
      <c r="M271" s="15" ph="1"/>
      <c r="N271" s="26" ph="1"/>
      <c r="O271" s="15" ph="1"/>
      <c r="P271" s="15" ph="1"/>
    </row>
    <row r="272" spans="9:16" ht="19.5">
      <c r="I272" s="15" ph="1"/>
      <c r="J272" s="15" ph="1"/>
      <c r="K272" s="15" ph="1"/>
      <c r="M272" s="15" ph="1"/>
      <c r="N272" s="26" ph="1"/>
      <c r="O272" s="15" ph="1"/>
      <c r="P272" s="15" ph="1"/>
    </row>
    <row r="273" spans="9:16" ht="19.5">
      <c r="I273" s="15" ph="1"/>
      <c r="J273" s="15" ph="1"/>
      <c r="K273" s="15" ph="1"/>
      <c r="M273" s="15" ph="1"/>
      <c r="N273" s="26" ph="1"/>
      <c r="O273" s="15" ph="1"/>
      <c r="P273" s="15" ph="1"/>
    </row>
    <row r="274" spans="9:16" ht="19.5">
      <c r="I274" s="15" ph="1"/>
      <c r="J274" s="15" ph="1"/>
      <c r="K274" s="15" ph="1"/>
      <c r="M274" s="15" ph="1"/>
      <c r="N274" s="26" ph="1"/>
      <c r="O274" s="15" ph="1"/>
      <c r="P274" s="15" ph="1"/>
    </row>
    <row r="275" spans="9:16" ht="19.5">
      <c r="I275" s="15" ph="1"/>
      <c r="J275" s="15" ph="1"/>
      <c r="K275" s="15" ph="1"/>
      <c r="M275" s="15" ph="1"/>
      <c r="N275" s="26" ph="1"/>
      <c r="O275" s="15" ph="1"/>
      <c r="P275" s="15" ph="1"/>
    </row>
    <row r="276" spans="9:16" ht="19.5">
      <c r="I276" s="15" ph="1"/>
      <c r="J276" s="15" ph="1"/>
      <c r="K276" s="15" ph="1"/>
      <c r="M276" s="15" ph="1"/>
      <c r="N276" s="26" ph="1"/>
      <c r="O276" s="15" ph="1"/>
      <c r="P276" s="15" ph="1"/>
    </row>
    <row r="277" spans="9:16" ht="19.5">
      <c r="I277" s="15" ph="1"/>
      <c r="J277" s="15" ph="1"/>
      <c r="K277" s="15" ph="1"/>
      <c r="M277" s="15" ph="1"/>
      <c r="N277" s="26" ph="1"/>
      <c r="O277" s="15" ph="1"/>
      <c r="P277" s="15" ph="1"/>
    </row>
    <row r="278" spans="9:16" ht="19.5">
      <c r="I278" s="15" ph="1"/>
      <c r="J278" s="15" ph="1"/>
      <c r="K278" s="15" ph="1"/>
      <c r="M278" s="15" ph="1"/>
      <c r="N278" s="26" ph="1"/>
      <c r="O278" s="15" ph="1"/>
      <c r="P278" s="15" ph="1"/>
    </row>
    <row r="279" spans="9:16" ht="19.5">
      <c r="I279" s="15" ph="1"/>
      <c r="J279" s="15" ph="1"/>
      <c r="K279" s="15" ph="1"/>
      <c r="M279" s="15" ph="1"/>
      <c r="N279" s="26" ph="1"/>
      <c r="O279" s="15" ph="1"/>
      <c r="P279" s="15" ph="1"/>
    </row>
    <row r="280" spans="9:16" ht="19.5">
      <c r="I280" s="15" ph="1"/>
      <c r="J280" s="15" ph="1"/>
      <c r="K280" s="15" ph="1"/>
      <c r="M280" s="15" ph="1"/>
      <c r="N280" s="26" ph="1"/>
      <c r="O280" s="15" ph="1"/>
      <c r="P280" s="15" ph="1"/>
    </row>
    <row r="281" spans="9:16" ht="19.5">
      <c r="I281" s="15" ph="1"/>
      <c r="J281" s="15" ph="1"/>
      <c r="K281" s="15" ph="1"/>
      <c r="M281" s="15" ph="1"/>
      <c r="N281" s="26" ph="1"/>
      <c r="O281" s="15" ph="1"/>
      <c r="P281" s="15" ph="1"/>
    </row>
    <row r="282" spans="9:16" ht="19.5">
      <c r="I282" s="15" ph="1"/>
      <c r="J282" s="15" ph="1"/>
      <c r="K282" s="15" ph="1"/>
      <c r="M282" s="15" ph="1"/>
      <c r="N282" s="26" ph="1"/>
      <c r="O282" s="15" ph="1"/>
      <c r="P282" s="15" ph="1"/>
    </row>
    <row r="283" spans="9:16" ht="19.5">
      <c r="I283" s="15" ph="1"/>
      <c r="J283" s="15" ph="1"/>
      <c r="K283" s="15" ph="1"/>
      <c r="M283" s="15" ph="1"/>
      <c r="N283" s="26" ph="1"/>
      <c r="O283" s="15" ph="1"/>
      <c r="P283" s="15" ph="1"/>
    </row>
    <row r="284" spans="9:16" ht="19.5">
      <c r="I284" s="15" ph="1"/>
      <c r="J284" s="15" ph="1"/>
      <c r="K284" s="15" ph="1"/>
      <c r="M284" s="15" ph="1"/>
      <c r="N284" s="26" ph="1"/>
      <c r="O284" s="15" ph="1"/>
      <c r="P284" s="15" ph="1"/>
    </row>
    <row r="285" spans="9:16" ht="19.5">
      <c r="I285" s="15" ph="1"/>
      <c r="J285" s="15" ph="1"/>
      <c r="K285" s="15" ph="1"/>
      <c r="M285" s="15" ph="1"/>
      <c r="N285" s="26" ph="1"/>
      <c r="O285" s="15" ph="1"/>
      <c r="P285" s="15" ph="1"/>
    </row>
    <row r="286" spans="9:16" ht="19.5">
      <c r="I286" s="15" ph="1"/>
      <c r="J286" s="15" ph="1"/>
      <c r="K286" s="15" ph="1"/>
      <c r="M286" s="15" ph="1"/>
      <c r="N286" s="26" ph="1"/>
      <c r="O286" s="15" ph="1"/>
      <c r="P286" s="15" ph="1"/>
    </row>
    <row r="287" spans="9:16" ht="19.5">
      <c r="I287" s="15" ph="1"/>
      <c r="J287" s="15" ph="1"/>
      <c r="K287" s="15" ph="1"/>
      <c r="M287" s="15" ph="1"/>
      <c r="N287" s="26" ph="1"/>
      <c r="O287" s="15" ph="1"/>
      <c r="P287" s="15" ph="1"/>
    </row>
    <row r="288" spans="9:16" ht="19.5">
      <c r="I288" s="15" ph="1"/>
      <c r="J288" s="15" ph="1"/>
      <c r="K288" s="15" ph="1"/>
      <c r="M288" s="15" ph="1"/>
      <c r="N288" s="26" ph="1"/>
      <c r="O288" s="15" ph="1"/>
      <c r="P288" s="15" ph="1"/>
    </row>
    <row r="289" spans="9:16" ht="19.5">
      <c r="I289" s="15" ph="1"/>
      <c r="J289" s="15" ph="1"/>
      <c r="K289" s="15" ph="1"/>
      <c r="M289" s="15" ph="1"/>
      <c r="N289" s="26" ph="1"/>
      <c r="O289" s="15" ph="1"/>
      <c r="P289" s="15" ph="1"/>
    </row>
    <row r="290" spans="9:16" ht="19.5">
      <c r="I290" s="15" ph="1"/>
      <c r="J290" s="15" ph="1"/>
      <c r="K290" s="15" ph="1"/>
      <c r="M290" s="15" ph="1"/>
      <c r="N290" s="26" ph="1"/>
      <c r="O290" s="15" ph="1"/>
      <c r="P290" s="15" ph="1"/>
    </row>
    <row r="291" spans="9:16" ht="19.5">
      <c r="I291" s="15" ph="1"/>
      <c r="J291" s="15" ph="1"/>
      <c r="K291" s="15" ph="1"/>
      <c r="M291" s="15" ph="1"/>
      <c r="N291" s="26" ph="1"/>
      <c r="O291" s="15" ph="1"/>
      <c r="P291" s="15" ph="1"/>
    </row>
    <row r="292" spans="9:16" ht="19.5">
      <c r="I292" s="15" ph="1"/>
      <c r="J292" s="15" ph="1"/>
      <c r="K292" s="15" ph="1"/>
      <c r="M292" s="15" ph="1"/>
      <c r="N292" s="26" ph="1"/>
      <c r="O292" s="15" ph="1"/>
      <c r="P292" s="15" ph="1"/>
    </row>
    <row r="293" spans="9:16" ht="19.5">
      <c r="I293" s="15" ph="1"/>
      <c r="J293" s="15" ph="1"/>
      <c r="K293" s="15" ph="1"/>
      <c r="M293" s="15" ph="1"/>
      <c r="N293" s="26" ph="1"/>
      <c r="O293" s="15" ph="1"/>
      <c r="P293" s="15" ph="1"/>
    </row>
    <row r="294" spans="9:16" ht="19.5">
      <c r="I294" s="15" ph="1"/>
      <c r="J294" s="15" ph="1"/>
      <c r="K294" s="15" ph="1"/>
      <c r="M294" s="15" ph="1"/>
      <c r="N294" s="26" ph="1"/>
      <c r="O294" s="15" ph="1"/>
      <c r="P294" s="15" ph="1"/>
    </row>
    <row r="295" spans="9:16" ht="19.5">
      <c r="I295" s="15" ph="1"/>
      <c r="J295" s="15" ph="1"/>
      <c r="K295" s="15" ph="1"/>
      <c r="M295" s="15" ph="1"/>
      <c r="N295" s="26" ph="1"/>
      <c r="O295" s="15" ph="1"/>
      <c r="P295" s="15" ph="1"/>
    </row>
    <row r="296" spans="9:16" ht="19.5">
      <c r="I296" s="15" ph="1"/>
      <c r="J296" s="15" ph="1"/>
      <c r="K296" s="15" ph="1"/>
      <c r="M296" s="15" ph="1"/>
      <c r="N296" s="26" ph="1"/>
      <c r="O296" s="15" ph="1"/>
      <c r="P296" s="15" ph="1"/>
    </row>
    <row r="297" spans="9:16" ht="19.5">
      <c r="I297" s="15" ph="1"/>
      <c r="J297" s="15" ph="1"/>
      <c r="K297" s="15" ph="1"/>
      <c r="M297" s="15" ph="1"/>
      <c r="N297" s="26" ph="1"/>
      <c r="O297" s="15" ph="1"/>
      <c r="P297" s="15" ph="1"/>
    </row>
    <row r="298" spans="9:16" ht="19.5">
      <c r="I298" s="15" ph="1"/>
      <c r="J298" s="15" ph="1"/>
      <c r="K298" s="15" ph="1"/>
      <c r="M298" s="15" ph="1"/>
      <c r="N298" s="26" ph="1"/>
      <c r="O298" s="15" ph="1"/>
      <c r="P298" s="15" ph="1"/>
    </row>
    <row r="299" spans="9:16" ht="19.5">
      <c r="I299" s="15" ph="1"/>
      <c r="J299" s="15" ph="1"/>
      <c r="K299" s="15" ph="1"/>
      <c r="M299" s="15" ph="1"/>
      <c r="N299" s="26" ph="1"/>
      <c r="O299" s="15" ph="1"/>
      <c r="P299" s="15" ph="1"/>
    </row>
    <row r="300" spans="9:16" ht="19.5">
      <c r="I300" s="15" ph="1"/>
      <c r="J300" s="15" ph="1"/>
      <c r="K300" s="15" ph="1"/>
      <c r="M300" s="15" ph="1"/>
      <c r="N300" s="26" ph="1"/>
      <c r="O300" s="15" ph="1"/>
      <c r="P300" s="15" ph="1"/>
    </row>
    <row r="301" spans="9:16" ht="19.5">
      <c r="I301" s="15" ph="1"/>
      <c r="J301" s="15" ph="1"/>
      <c r="K301" s="15" ph="1"/>
      <c r="M301" s="15" ph="1"/>
      <c r="N301" s="26" ph="1"/>
      <c r="O301" s="15" ph="1"/>
      <c r="P301" s="15" ph="1"/>
    </row>
    <row r="302" spans="9:16" ht="19.5">
      <c r="I302" s="15" ph="1"/>
      <c r="J302" s="15" ph="1"/>
      <c r="K302" s="15" ph="1"/>
      <c r="M302" s="15" ph="1"/>
      <c r="N302" s="26" ph="1"/>
      <c r="O302" s="15" ph="1"/>
      <c r="P302" s="15" ph="1"/>
    </row>
    <row r="303" spans="9:16" ht="19.5">
      <c r="I303" s="15" ph="1"/>
      <c r="J303" s="15" ph="1"/>
      <c r="K303" s="15" ph="1"/>
      <c r="M303" s="15" ph="1"/>
      <c r="N303" s="26" ph="1"/>
      <c r="O303" s="15" ph="1"/>
      <c r="P303" s="15" ph="1"/>
    </row>
    <row r="304" spans="9:16" ht="19.5">
      <c r="I304" s="15" ph="1"/>
      <c r="J304" s="15" ph="1"/>
      <c r="K304" s="15" ph="1"/>
      <c r="M304" s="15" ph="1"/>
      <c r="N304" s="26" ph="1"/>
      <c r="O304" s="15" ph="1"/>
      <c r="P304" s="15" ph="1"/>
    </row>
    <row r="305" spans="9:16" ht="19.5">
      <c r="I305" s="15" ph="1"/>
      <c r="J305" s="15" ph="1"/>
      <c r="K305" s="15" ph="1"/>
      <c r="M305" s="15" ph="1"/>
      <c r="N305" s="26" ph="1"/>
      <c r="O305" s="15" ph="1"/>
      <c r="P305" s="15" ph="1"/>
    </row>
    <row r="306" spans="9:16" ht="19.5">
      <c r="I306" s="15" ph="1"/>
      <c r="J306" s="15" ph="1"/>
      <c r="K306" s="15" ph="1"/>
      <c r="M306" s="15" ph="1"/>
      <c r="N306" s="26" ph="1"/>
      <c r="O306" s="15" ph="1"/>
      <c r="P306" s="15" ph="1"/>
    </row>
    <row r="307" spans="9:16" ht="19.5">
      <c r="I307" s="15" ph="1"/>
      <c r="J307" s="15" ph="1"/>
      <c r="K307" s="15" ph="1"/>
      <c r="M307" s="15" ph="1"/>
      <c r="N307" s="26" ph="1"/>
      <c r="O307" s="15" ph="1"/>
      <c r="P307" s="15" ph="1"/>
    </row>
    <row r="308" spans="9:16" ht="19.5">
      <c r="I308" s="15" ph="1"/>
      <c r="J308" s="15" ph="1"/>
      <c r="K308" s="15" ph="1"/>
      <c r="M308" s="15" ph="1"/>
      <c r="N308" s="26" ph="1"/>
      <c r="O308" s="15" ph="1"/>
      <c r="P308" s="15" ph="1"/>
    </row>
    <row r="309" spans="9:16" ht="19.5">
      <c r="I309" s="15" ph="1"/>
      <c r="J309" s="15" ph="1"/>
      <c r="K309" s="15" ph="1"/>
      <c r="M309" s="15" ph="1"/>
      <c r="N309" s="26" ph="1"/>
      <c r="O309" s="15" ph="1"/>
      <c r="P309" s="15" ph="1"/>
    </row>
    <row r="310" spans="9:16" ht="19.5">
      <c r="I310" s="15" ph="1"/>
      <c r="J310" s="15" ph="1"/>
      <c r="K310" s="15" ph="1"/>
      <c r="M310" s="15" ph="1"/>
      <c r="N310" s="26" ph="1"/>
      <c r="O310" s="15" ph="1"/>
      <c r="P310" s="15" ph="1"/>
    </row>
    <row r="311" spans="9:16" ht="19.5">
      <c r="I311" s="15" ph="1"/>
      <c r="J311" s="15" ph="1"/>
      <c r="K311" s="15" ph="1"/>
      <c r="M311" s="15" ph="1"/>
      <c r="N311" s="26" ph="1"/>
      <c r="O311" s="15" ph="1"/>
      <c r="P311" s="15" ph="1"/>
    </row>
    <row r="312" spans="9:16" ht="19.5">
      <c r="I312" s="15" ph="1"/>
      <c r="J312" s="15" ph="1"/>
      <c r="K312" s="15" ph="1"/>
      <c r="M312" s="15" ph="1"/>
      <c r="N312" s="26" ph="1"/>
      <c r="O312" s="15" ph="1"/>
      <c r="P312" s="15" ph="1"/>
    </row>
    <row r="313" spans="9:16" ht="19.5">
      <c r="I313" s="15" ph="1"/>
      <c r="J313" s="15" ph="1"/>
      <c r="K313" s="15" ph="1"/>
      <c r="M313" s="15" ph="1"/>
      <c r="N313" s="26" ph="1"/>
      <c r="O313" s="15" ph="1"/>
      <c r="P313" s="15" ph="1"/>
    </row>
    <row r="314" spans="9:16" ht="19.5">
      <c r="I314" s="15" ph="1"/>
      <c r="J314" s="15" ph="1"/>
      <c r="K314" s="15" ph="1"/>
      <c r="M314" s="15" ph="1"/>
      <c r="N314" s="26" ph="1"/>
      <c r="O314" s="15" ph="1"/>
      <c r="P314" s="15" ph="1"/>
    </row>
    <row r="315" spans="9:16" ht="19.5">
      <c r="I315" s="15" ph="1"/>
      <c r="J315" s="15" ph="1"/>
      <c r="K315" s="15" ph="1"/>
      <c r="M315" s="15" ph="1"/>
      <c r="N315" s="26" ph="1"/>
      <c r="O315" s="15" ph="1"/>
      <c r="P315" s="15" ph="1"/>
    </row>
    <row r="316" spans="9:16" ht="19.5">
      <c r="I316" s="15" ph="1"/>
      <c r="J316" s="15" ph="1"/>
      <c r="K316" s="15" ph="1"/>
      <c r="M316" s="15" ph="1"/>
      <c r="N316" s="26" ph="1"/>
      <c r="O316" s="15" ph="1"/>
      <c r="P316" s="15" ph="1"/>
    </row>
    <row r="317" spans="9:16" ht="19.5">
      <c r="I317" s="15" ph="1"/>
      <c r="J317" s="15" ph="1"/>
      <c r="K317" s="15" ph="1"/>
      <c r="M317" s="15" ph="1"/>
      <c r="N317" s="26" ph="1"/>
      <c r="O317" s="15" ph="1"/>
      <c r="P317" s="15" ph="1"/>
    </row>
    <row r="318" spans="9:16" ht="19.5">
      <c r="I318" s="15" ph="1"/>
      <c r="J318" s="15" ph="1"/>
      <c r="K318" s="15" ph="1"/>
      <c r="M318" s="15" ph="1"/>
      <c r="N318" s="26" ph="1"/>
      <c r="O318" s="15" ph="1"/>
      <c r="P318" s="15" ph="1"/>
    </row>
    <row r="319" spans="9:16" ht="19.5">
      <c r="I319" s="15" ph="1"/>
      <c r="J319" s="15" ph="1"/>
      <c r="K319" s="15" ph="1"/>
      <c r="M319" s="15" ph="1"/>
      <c r="N319" s="26" ph="1"/>
      <c r="O319" s="15" ph="1"/>
      <c r="P319" s="15" ph="1"/>
    </row>
    <row r="320" spans="9:16" ht="19.5">
      <c r="I320" s="15" ph="1"/>
      <c r="J320" s="15" ph="1"/>
      <c r="K320" s="15" ph="1"/>
      <c r="M320" s="15" ph="1"/>
      <c r="N320" s="26" ph="1"/>
      <c r="O320" s="15" ph="1"/>
      <c r="P320" s="15" ph="1"/>
    </row>
    <row r="321" spans="9:16" ht="19.5">
      <c r="I321" s="15" ph="1"/>
      <c r="J321" s="15" ph="1"/>
      <c r="K321" s="15" ph="1"/>
      <c r="M321" s="15" ph="1"/>
      <c r="N321" s="26" ph="1"/>
      <c r="O321" s="15" ph="1"/>
      <c r="P321" s="15" ph="1"/>
    </row>
    <row r="322" spans="9:16" ht="19.5">
      <c r="I322" s="15" ph="1"/>
      <c r="J322" s="15" ph="1"/>
      <c r="K322" s="15" ph="1"/>
      <c r="M322" s="15" ph="1"/>
      <c r="N322" s="26" ph="1"/>
      <c r="O322" s="15" ph="1"/>
      <c r="P322" s="15" ph="1"/>
    </row>
    <row r="323" spans="9:16" ht="19.5">
      <c r="I323" s="15" ph="1"/>
      <c r="J323" s="15" ph="1"/>
      <c r="K323" s="15" ph="1"/>
      <c r="M323" s="15" ph="1"/>
      <c r="N323" s="26" ph="1"/>
      <c r="O323" s="15" ph="1"/>
      <c r="P323" s="15" ph="1"/>
    </row>
    <row r="324" spans="9:16" ht="19.5">
      <c r="I324" s="15" ph="1"/>
      <c r="J324" s="15" ph="1"/>
      <c r="K324" s="15" ph="1"/>
      <c r="M324" s="15" ph="1"/>
      <c r="N324" s="26" ph="1"/>
      <c r="O324" s="15" ph="1"/>
      <c r="P324" s="15" ph="1"/>
    </row>
    <row r="325" spans="9:16" ht="19.5">
      <c r="I325" s="15" ph="1"/>
      <c r="J325" s="15" ph="1"/>
      <c r="K325" s="15" ph="1"/>
      <c r="M325" s="15" ph="1"/>
      <c r="N325" s="26" ph="1"/>
      <c r="O325" s="15" ph="1"/>
      <c r="P325" s="15" ph="1"/>
    </row>
    <row r="326" spans="9:16" ht="19.5">
      <c r="I326" s="15" ph="1"/>
      <c r="J326" s="15" ph="1"/>
      <c r="K326" s="15" ph="1"/>
      <c r="M326" s="15" ph="1"/>
      <c r="N326" s="26" ph="1"/>
      <c r="O326" s="15" ph="1"/>
      <c r="P326" s="15" ph="1"/>
    </row>
    <row r="327" spans="9:16" ht="19.5">
      <c r="I327" s="15" ph="1"/>
      <c r="J327" s="15" ph="1"/>
      <c r="K327" s="15" ph="1"/>
      <c r="M327" s="15" ph="1"/>
      <c r="N327" s="26" ph="1"/>
      <c r="O327" s="15" ph="1"/>
      <c r="P327" s="15" ph="1"/>
    </row>
    <row r="328" spans="9:16" ht="19.5">
      <c r="I328" s="15" ph="1"/>
      <c r="J328" s="15" ph="1"/>
      <c r="K328" s="15" ph="1"/>
      <c r="M328" s="15" ph="1"/>
      <c r="N328" s="26" ph="1"/>
      <c r="O328" s="15" ph="1"/>
      <c r="P328" s="15" ph="1"/>
    </row>
    <row r="329" spans="9:16" ht="19.5">
      <c r="I329" s="15" ph="1"/>
      <c r="J329" s="15" ph="1"/>
      <c r="K329" s="15" ph="1"/>
      <c r="M329" s="15" ph="1"/>
      <c r="N329" s="26" ph="1"/>
      <c r="O329" s="15" ph="1"/>
      <c r="P329" s="15" ph="1"/>
    </row>
    <row r="330" spans="9:16" ht="19.5">
      <c r="I330" s="15" ph="1"/>
      <c r="J330" s="15" ph="1"/>
      <c r="K330" s="15" ph="1"/>
      <c r="M330" s="15" ph="1"/>
      <c r="N330" s="26" ph="1"/>
      <c r="O330" s="15" ph="1"/>
      <c r="P330" s="15" ph="1"/>
    </row>
    <row r="331" spans="9:16" ht="19.5">
      <c r="I331" s="15" ph="1"/>
      <c r="J331" s="15" ph="1"/>
      <c r="K331" s="15" ph="1"/>
      <c r="M331" s="15" ph="1"/>
      <c r="N331" s="26" ph="1"/>
      <c r="O331" s="15" ph="1"/>
      <c r="P331" s="15" ph="1"/>
    </row>
    <row r="332" spans="9:16" ht="19.5">
      <c r="I332" s="15" ph="1"/>
      <c r="J332" s="15" ph="1"/>
      <c r="K332" s="15" ph="1"/>
      <c r="M332" s="15" ph="1"/>
      <c r="N332" s="26" ph="1"/>
      <c r="O332" s="15" ph="1"/>
      <c r="P332" s="15" ph="1"/>
    </row>
    <row r="333" spans="9:16" ht="19.5">
      <c r="I333" s="15" ph="1"/>
      <c r="J333" s="15" ph="1"/>
      <c r="K333" s="15" ph="1"/>
      <c r="M333" s="15" ph="1"/>
      <c r="N333" s="26" ph="1"/>
      <c r="O333" s="15" ph="1"/>
      <c r="P333" s="15" ph="1"/>
    </row>
    <row r="334" spans="9:16" ht="19.5">
      <c r="I334" s="15" ph="1"/>
      <c r="J334" s="15" ph="1"/>
      <c r="K334" s="15" ph="1"/>
      <c r="M334" s="15" ph="1"/>
      <c r="N334" s="26" ph="1"/>
      <c r="O334" s="15" ph="1"/>
      <c r="P334" s="15" ph="1"/>
    </row>
    <row r="335" spans="9:16" ht="19.5">
      <c r="I335" s="15" ph="1"/>
      <c r="J335" s="15" ph="1"/>
      <c r="K335" s="15" ph="1"/>
      <c r="M335" s="15" ph="1"/>
      <c r="N335" s="26" ph="1"/>
      <c r="O335" s="15" ph="1"/>
      <c r="P335" s="15" ph="1"/>
    </row>
    <row r="336" spans="9:16" ht="19.5">
      <c r="I336" s="15" ph="1"/>
      <c r="J336" s="15" ph="1"/>
      <c r="K336" s="15" ph="1"/>
      <c r="M336" s="15" ph="1"/>
      <c r="N336" s="26" ph="1"/>
      <c r="O336" s="15" ph="1"/>
      <c r="P336" s="15" ph="1"/>
    </row>
    <row r="337" spans="9:16" ht="19.5">
      <c r="I337" s="15" ph="1"/>
      <c r="J337" s="15" ph="1"/>
      <c r="K337" s="15" ph="1"/>
      <c r="M337" s="15" ph="1"/>
      <c r="N337" s="26" ph="1"/>
      <c r="O337" s="15" ph="1"/>
      <c r="P337" s="15" ph="1"/>
    </row>
    <row r="338" spans="9:16" ht="19.5">
      <c r="I338" s="15" ph="1"/>
      <c r="J338" s="15" ph="1"/>
      <c r="K338" s="15" ph="1"/>
      <c r="M338" s="15" ph="1"/>
      <c r="N338" s="26" ph="1"/>
      <c r="O338" s="15" ph="1"/>
      <c r="P338" s="15" ph="1"/>
    </row>
    <row r="339" spans="9:16" ht="19.5">
      <c r="I339" s="15" ph="1"/>
      <c r="J339" s="15" ph="1"/>
      <c r="K339" s="15" ph="1"/>
      <c r="M339" s="15" ph="1"/>
      <c r="N339" s="26" ph="1"/>
      <c r="O339" s="15" ph="1"/>
      <c r="P339" s="15" ph="1"/>
    </row>
    <row r="340" spans="9:16" ht="19.5">
      <c r="I340" s="15" ph="1"/>
      <c r="J340" s="15" ph="1"/>
      <c r="K340" s="15" ph="1"/>
      <c r="M340" s="15" ph="1"/>
      <c r="N340" s="26" ph="1"/>
      <c r="O340" s="15" ph="1"/>
      <c r="P340" s="15" ph="1"/>
    </row>
    <row r="341" spans="9:16" ht="19.5">
      <c r="I341" s="15" ph="1"/>
      <c r="J341" s="15" ph="1"/>
      <c r="K341" s="15" ph="1"/>
      <c r="M341" s="15" ph="1"/>
      <c r="N341" s="26" ph="1"/>
      <c r="O341" s="15" ph="1"/>
      <c r="P341" s="15" ph="1"/>
    </row>
    <row r="342" spans="9:16" ht="19.5">
      <c r="I342" s="15" ph="1"/>
      <c r="J342" s="15" ph="1"/>
      <c r="K342" s="15" ph="1"/>
      <c r="M342" s="15" ph="1"/>
      <c r="N342" s="26" ph="1"/>
      <c r="O342" s="15" ph="1"/>
      <c r="P342" s="15" ph="1"/>
    </row>
    <row r="343" spans="9:16" ht="19.5">
      <c r="I343" s="15" ph="1"/>
      <c r="J343" s="15" ph="1"/>
      <c r="K343" s="15" ph="1"/>
      <c r="M343" s="15" ph="1"/>
      <c r="N343" s="26" ph="1"/>
      <c r="O343" s="15" ph="1"/>
      <c r="P343" s="15" ph="1"/>
    </row>
    <row r="344" spans="9:16" ht="19.5">
      <c r="I344" s="15" ph="1"/>
      <c r="J344" s="15" ph="1"/>
      <c r="K344" s="15" ph="1"/>
      <c r="M344" s="15" ph="1"/>
      <c r="N344" s="26" ph="1"/>
      <c r="O344" s="15" ph="1"/>
      <c r="P344" s="15" ph="1"/>
    </row>
    <row r="345" spans="9:16" ht="19.5">
      <c r="I345" s="15" ph="1"/>
      <c r="J345" s="15" ph="1"/>
      <c r="K345" s="15" ph="1"/>
      <c r="M345" s="15" ph="1"/>
      <c r="N345" s="26" ph="1"/>
      <c r="O345" s="15" ph="1"/>
      <c r="P345" s="15" ph="1"/>
    </row>
    <row r="346" spans="9:16" ht="19.5">
      <c r="I346" s="15" ph="1"/>
      <c r="J346" s="15" ph="1"/>
      <c r="K346" s="15" ph="1"/>
      <c r="M346" s="15" ph="1"/>
      <c r="N346" s="26" ph="1"/>
      <c r="O346" s="15" ph="1"/>
      <c r="P346" s="15" ph="1"/>
    </row>
    <row r="347" spans="9:16" ht="19.5">
      <c r="I347" s="15" ph="1"/>
      <c r="J347" s="15" ph="1"/>
      <c r="K347" s="15" ph="1"/>
      <c r="M347" s="15" ph="1"/>
      <c r="N347" s="26" ph="1"/>
      <c r="O347" s="15" ph="1"/>
      <c r="P347" s="15" ph="1"/>
    </row>
    <row r="348" spans="9:16" ht="19.5">
      <c r="I348" s="15" ph="1"/>
      <c r="J348" s="15" ph="1"/>
      <c r="K348" s="15" ph="1"/>
      <c r="M348" s="15" ph="1"/>
      <c r="N348" s="26" ph="1"/>
      <c r="O348" s="15" ph="1"/>
      <c r="P348" s="15" ph="1"/>
    </row>
    <row r="349" spans="9:16" ht="19.5">
      <c r="I349" s="15" ph="1"/>
      <c r="J349" s="15" ph="1"/>
      <c r="K349" s="15" ph="1"/>
      <c r="M349" s="15" ph="1"/>
      <c r="N349" s="26" ph="1"/>
      <c r="O349" s="15" ph="1"/>
      <c r="P349" s="15" ph="1"/>
    </row>
    <row r="350" spans="9:16" ht="19.5">
      <c r="I350" s="15" ph="1"/>
      <c r="J350" s="15" ph="1"/>
      <c r="K350" s="15" ph="1"/>
      <c r="M350" s="15" ph="1"/>
      <c r="N350" s="26" ph="1"/>
      <c r="O350" s="15" ph="1"/>
      <c r="P350" s="15" ph="1"/>
    </row>
    <row r="351" spans="9:16" ht="19.5">
      <c r="I351" s="15" ph="1"/>
      <c r="J351" s="15" ph="1"/>
      <c r="K351" s="15" ph="1"/>
      <c r="M351" s="15" ph="1"/>
      <c r="N351" s="26" ph="1"/>
      <c r="O351" s="15" ph="1"/>
      <c r="P351" s="15" ph="1"/>
    </row>
    <row r="352" spans="9:16" ht="19.5">
      <c r="I352" s="15" ph="1"/>
      <c r="J352" s="15" ph="1"/>
      <c r="K352" s="15" ph="1"/>
      <c r="M352" s="15" ph="1"/>
      <c r="N352" s="26" ph="1"/>
      <c r="O352" s="15" ph="1"/>
      <c r="P352" s="15" ph="1"/>
    </row>
    <row r="353" spans="9:16" ht="19.5">
      <c r="I353" s="15" ph="1"/>
      <c r="J353" s="15" ph="1"/>
      <c r="K353" s="15" ph="1"/>
      <c r="M353" s="15" ph="1"/>
      <c r="N353" s="26" ph="1"/>
      <c r="O353" s="15" ph="1"/>
      <c r="P353" s="15" ph="1"/>
    </row>
    <row r="354" spans="9:16" ht="19.5">
      <c r="I354" s="15" ph="1"/>
      <c r="J354" s="15" ph="1"/>
      <c r="K354" s="15" ph="1"/>
      <c r="M354" s="15" ph="1"/>
      <c r="N354" s="26" ph="1"/>
      <c r="O354" s="15" ph="1"/>
      <c r="P354" s="15" ph="1"/>
    </row>
    <row r="355" spans="9:16" ht="19.5">
      <c r="I355" s="15" ph="1"/>
      <c r="J355" s="15" ph="1"/>
      <c r="K355" s="15" ph="1"/>
      <c r="M355" s="15" ph="1"/>
      <c r="N355" s="26" ph="1"/>
      <c r="O355" s="15" ph="1"/>
      <c r="P355" s="15" ph="1"/>
    </row>
    <row r="356" spans="9:16" ht="19.5">
      <c r="I356" s="15" ph="1"/>
      <c r="J356" s="15" ph="1"/>
      <c r="K356" s="15" ph="1"/>
      <c r="M356" s="15" ph="1"/>
      <c r="N356" s="26" ph="1"/>
      <c r="O356" s="15" ph="1"/>
      <c r="P356" s="15" ph="1"/>
    </row>
    <row r="357" spans="9:16" ht="19.5">
      <c r="I357" s="15" ph="1"/>
      <c r="J357" s="15" ph="1"/>
      <c r="K357" s="15" ph="1"/>
      <c r="M357" s="15" ph="1"/>
      <c r="N357" s="26" ph="1"/>
      <c r="O357" s="15" ph="1"/>
      <c r="P357" s="15" ph="1"/>
    </row>
    <row r="358" spans="9:16" ht="19.5">
      <c r="I358" s="15" ph="1"/>
      <c r="J358" s="15" ph="1"/>
      <c r="K358" s="15" ph="1"/>
      <c r="M358" s="15" ph="1"/>
      <c r="N358" s="26" ph="1"/>
      <c r="O358" s="15" ph="1"/>
      <c r="P358" s="15" ph="1"/>
    </row>
    <row r="359" spans="9:16" ht="19.5">
      <c r="I359" s="15" ph="1"/>
      <c r="J359" s="15" ph="1"/>
      <c r="K359" s="15" ph="1"/>
      <c r="M359" s="15" ph="1"/>
      <c r="N359" s="26" ph="1"/>
      <c r="O359" s="15" ph="1"/>
      <c r="P359" s="15" ph="1"/>
    </row>
    <row r="360" spans="9:16" ht="19.5">
      <c r="I360" s="15" ph="1"/>
      <c r="J360" s="15" ph="1"/>
      <c r="K360" s="15" ph="1"/>
      <c r="M360" s="15" ph="1"/>
      <c r="N360" s="26" ph="1"/>
      <c r="O360" s="15" ph="1"/>
      <c r="P360" s="15" ph="1"/>
    </row>
    <row r="361" spans="9:16" ht="19.5">
      <c r="I361" s="15" ph="1"/>
      <c r="J361" s="15" ph="1"/>
      <c r="K361" s="15" ph="1"/>
      <c r="M361" s="15" ph="1"/>
      <c r="N361" s="26" ph="1"/>
      <c r="O361" s="15" ph="1"/>
      <c r="P361" s="15" ph="1"/>
    </row>
    <row r="362" spans="9:16" ht="19.5">
      <c r="I362" s="15" ph="1"/>
      <c r="J362" s="15" ph="1"/>
      <c r="K362" s="15" ph="1"/>
      <c r="M362" s="15" ph="1"/>
      <c r="N362" s="26" ph="1"/>
      <c r="O362" s="15" ph="1"/>
      <c r="P362" s="15" ph="1"/>
    </row>
    <row r="363" spans="9:16" ht="19.5">
      <c r="I363" s="15" ph="1"/>
      <c r="J363" s="15" ph="1"/>
      <c r="K363" s="15" ph="1"/>
      <c r="M363" s="15" ph="1"/>
      <c r="N363" s="26" ph="1"/>
      <c r="O363" s="15" ph="1"/>
      <c r="P363" s="15" ph="1"/>
    </row>
    <row r="364" spans="9:16" ht="19.5">
      <c r="I364" s="15" ph="1"/>
      <c r="J364" s="15" ph="1"/>
      <c r="K364" s="15" ph="1"/>
      <c r="M364" s="15" ph="1"/>
      <c r="N364" s="26" ph="1"/>
      <c r="O364" s="15" ph="1"/>
      <c r="P364" s="15" ph="1"/>
    </row>
    <row r="365" spans="9:16" ht="19.5">
      <c r="I365" s="15" ph="1"/>
      <c r="J365" s="15" ph="1"/>
      <c r="K365" s="15" ph="1"/>
      <c r="M365" s="15" ph="1"/>
      <c r="N365" s="26" ph="1"/>
      <c r="O365" s="15" ph="1"/>
      <c r="P365" s="15" ph="1"/>
    </row>
    <row r="366" spans="9:16" ht="19.5">
      <c r="I366" s="15" ph="1"/>
      <c r="J366" s="15" ph="1"/>
      <c r="K366" s="15" ph="1"/>
      <c r="M366" s="15" ph="1"/>
      <c r="N366" s="26" ph="1"/>
      <c r="O366" s="15" ph="1"/>
      <c r="P366" s="15" ph="1"/>
    </row>
    <row r="367" spans="9:16" ht="19.5">
      <c r="I367" s="15" ph="1"/>
      <c r="J367" s="15" ph="1"/>
      <c r="K367" s="15" ph="1"/>
      <c r="M367" s="15" ph="1"/>
      <c r="N367" s="26" ph="1"/>
      <c r="O367" s="15" ph="1"/>
      <c r="P367" s="15" ph="1"/>
    </row>
    <row r="368" spans="9:16" ht="19.5">
      <c r="I368" s="15" ph="1"/>
      <c r="J368" s="15" ph="1"/>
      <c r="K368" s="15" ph="1"/>
      <c r="M368" s="15" ph="1"/>
      <c r="N368" s="26" ph="1"/>
      <c r="O368" s="15" ph="1"/>
      <c r="P368" s="15" ph="1"/>
    </row>
    <row r="369" spans="9:16" ht="19.5">
      <c r="I369" s="15" ph="1"/>
      <c r="J369" s="15" ph="1"/>
      <c r="K369" s="15" ph="1"/>
      <c r="M369" s="15" ph="1"/>
      <c r="N369" s="26" ph="1"/>
      <c r="O369" s="15" ph="1"/>
      <c r="P369" s="15" ph="1"/>
    </row>
    <row r="370" spans="9:16" ht="19.5">
      <c r="I370" s="15" ph="1"/>
      <c r="J370" s="15" ph="1"/>
      <c r="K370" s="15" ph="1"/>
      <c r="M370" s="15" ph="1"/>
      <c r="N370" s="26" ph="1"/>
      <c r="O370" s="15" ph="1"/>
      <c r="P370" s="15" ph="1"/>
    </row>
    <row r="371" spans="9:16" ht="19.5">
      <c r="I371" s="15" ph="1"/>
      <c r="J371" s="15" ph="1"/>
      <c r="K371" s="15" ph="1"/>
      <c r="M371" s="15" ph="1"/>
      <c r="N371" s="26" ph="1"/>
      <c r="O371" s="15" ph="1"/>
      <c r="P371" s="15" ph="1"/>
    </row>
    <row r="372" spans="9:16" ht="19.5">
      <c r="I372" s="15" ph="1"/>
      <c r="J372" s="15" ph="1"/>
      <c r="K372" s="15" ph="1"/>
      <c r="M372" s="15" ph="1"/>
      <c r="N372" s="26" ph="1"/>
      <c r="O372" s="15" ph="1"/>
      <c r="P372" s="15" ph="1"/>
    </row>
    <row r="373" spans="9:16" ht="19.5">
      <c r="I373" s="15" ph="1"/>
      <c r="J373" s="15" ph="1"/>
      <c r="K373" s="15" ph="1"/>
      <c r="M373" s="15" ph="1"/>
      <c r="N373" s="26" ph="1"/>
      <c r="O373" s="15" ph="1"/>
      <c r="P373" s="15" ph="1"/>
    </row>
    <row r="374" spans="9:16" ht="19.5">
      <c r="I374" s="15" ph="1"/>
      <c r="J374" s="15" ph="1"/>
      <c r="K374" s="15" ph="1"/>
      <c r="M374" s="15" ph="1"/>
      <c r="N374" s="26" ph="1"/>
      <c r="O374" s="15" ph="1"/>
      <c r="P374" s="15" ph="1"/>
    </row>
    <row r="375" spans="9:16" ht="19.5">
      <c r="I375" s="15" ph="1"/>
      <c r="J375" s="15" ph="1"/>
      <c r="K375" s="15" ph="1"/>
      <c r="M375" s="15" ph="1"/>
      <c r="N375" s="26" ph="1"/>
      <c r="O375" s="15" ph="1"/>
      <c r="P375" s="15" ph="1"/>
    </row>
    <row r="376" spans="9:16" ht="19.5">
      <c r="I376" s="15" ph="1"/>
      <c r="J376" s="15" ph="1"/>
      <c r="K376" s="15" ph="1"/>
      <c r="M376" s="15" ph="1"/>
      <c r="N376" s="26" ph="1"/>
      <c r="O376" s="15" ph="1"/>
      <c r="P376" s="15" ph="1"/>
    </row>
    <row r="377" spans="9:16" ht="19.5">
      <c r="I377" s="15" ph="1"/>
      <c r="J377" s="15" ph="1"/>
      <c r="K377" s="15" ph="1"/>
      <c r="M377" s="15" ph="1"/>
      <c r="N377" s="26" ph="1"/>
      <c r="O377" s="15" ph="1"/>
      <c r="P377" s="15" ph="1"/>
    </row>
    <row r="378" spans="9:16" ht="19.5">
      <c r="I378" s="15" ph="1"/>
      <c r="J378" s="15" ph="1"/>
      <c r="K378" s="15" ph="1"/>
      <c r="M378" s="15" ph="1"/>
      <c r="N378" s="26" ph="1"/>
      <c r="O378" s="15" ph="1"/>
      <c r="P378" s="15" ph="1"/>
    </row>
    <row r="379" spans="9:16" ht="19.5">
      <c r="I379" s="15" ph="1"/>
      <c r="J379" s="15" ph="1"/>
      <c r="K379" s="15" ph="1"/>
      <c r="M379" s="15" ph="1"/>
      <c r="N379" s="26" ph="1"/>
      <c r="O379" s="15" ph="1"/>
      <c r="P379" s="15" ph="1"/>
    </row>
    <row r="380" spans="9:16" ht="19.5">
      <c r="I380" s="15" ph="1"/>
      <c r="J380" s="15" ph="1"/>
      <c r="K380" s="15" ph="1"/>
      <c r="M380" s="15" ph="1"/>
      <c r="N380" s="26" ph="1"/>
      <c r="O380" s="15" ph="1"/>
      <c r="P380" s="15" ph="1"/>
    </row>
    <row r="381" spans="9:16" ht="19.5">
      <c r="I381" s="15" ph="1"/>
      <c r="J381" s="15" ph="1"/>
      <c r="K381" s="15" ph="1"/>
      <c r="M381" s="15" ph="1"/>
      <c r="N381" s="26" ph="1"/>
      <c r="O381" s="15" ph="1"/>
      <c r="P381" s="15" ph="1"/>
    </row>
    <row r="382" spans="9:16" ht="19.5">
      <c r="I382" s="15" ph="1"/>
      <c r="J382" s="15" ph="1"/>
      <c r="K382" s="15" ph="1"/>
      <c r="M382" s="15" ph="1"/>
      <c r="N382" s="26" ph="1"/>
      <c r="O382" s="15" ph="1"/>
      <c r="P382" s="15" ph="1"/>
    </row>
    <row r="383" spans="9:16" ht="19.5">
      <c r="I383" s="15" ph="1"/>
      <c r="J383" s="15" ph="1"/>
      <c r="K383" s="15" ph="1"/>
      <c r="M383" s="15" ph="1"/>
      <c r="N383" s="26" ph="1"/>
      <c r="O383" s="15" ph="1"/>
      <c r="P383" s="15" ph="1"/>
    </row>
    <row r="384" spans="9:16" ht="19.5">
      <c r="I384" s="15" ph="1"/>
      <c r="J384" s="15" ph="1"/>
      <c r="K384" s="15" ph="1"/>
      <c r="M384" s="15" ph="1"/>
      <c r="N384" s="26" ph="1"/>
      <c r="O384" s="15" ph="1"/>
      <c r="P384" s="15" ph="1"/>
    </row>
    <row r="385" spans="9:16" ht="19.5">
      <c r="I385" s="15" ph="1"/>
      <c r="J385" s="15" ph="1"/>
      <c r="K385" s="15" ph="1"/>
      <c r="M385" s="15" ph="1"/>
      <c r="N385" s="26" ph="1"/>
      <c r="O385" s="15" ph="1"/>
      <c r="P385" s="15" ph="1"/>
    </row>
    <row r="386" spans="9:16" ht="19.5">
      <c r="I386" s="15" ph="1"/>
      <c r="J386" s="15" ph="1"/>
      <c r="K386" s="15" ph="1"/>
      <c r="M386" s="15" ph="1"/>
      <c r="N386" s="26" ph="1"/>
      <c r="O386" s="15" ph="1"/>
      <c r="P386" s="15" ph="1"/>
    </row>
    <row r="387" spans="9:16" ht="19.5">
      <c r="I387" s="15" ph="1"/>
      <c r="J387" s="15" ph="1"/>
      <c r="K387" s="15" ph="1"/>
      <c r="M387" s="15" ph="1"/>
      <c r="N387" s="26" ph="1"/>
      <c r="O387" s="15" ph="1"/>
      <c r="P387" s="15" ph="1"/>
    </row>
    <row r="388" spans="9:16" ht="19.5">
      <c r="I388" s="15" ph="1"/>
      <c r="J388" s="15" ph="1"/>
      <c r="K388" s="15" ph="1"/>
      <c r="M388" s="15" ph="1"/>
      <c r="N388" s="26" ph="1"/>
      <c r="O388" s="15" ph="1"/>
      <c r="P388" s="15" ph="1"/>
    </row>
    <row r="389" spans="9:16" ht="19.5">
      <c r="I389" s="15" ph="1"/>
      <c r="J389" s="15" ph="1"/>
      <c r="K389" s="15" ph="1"/>
      <c r="M389" s="15" ph="1"/>
      <c r="N389" s="26" ph="1"/>
      <c r="O389" s="15" ph="1"/>
      <c r="P389" s="15" ph="1"/>
    </row>
    <row r="390" spans="9:16" ht="19.5">
      <c r="I390" s="15" ph="1"/>
      <c r="J390" s="15" ph="1"/>
      <c r="K390" s="15" ph="1"/>
      <c r="M390" s="15" ph="1"/>
      <c r="N390" s="26" ph="1"/>
      <c r="O390" s="15" ph="1"/>
      <c r="P390" s="15" ph="1"/>
    </row>
    <row r="391" spans="9:16" ht="19.5">
      <c r="I391" s="15" ph="1"/>
      <c r="J391" s="15" ph="1"/>
      <c r="K391" s="15" ph="1"/>
      <c r="M391" s="15" ph="1"/>
      <c r="N391" s="26" ph="1"/>
      <c r="O391" s="15" ph="1"/>
      <c r="P391" s="15" ph="1"/>
    </row>
    <row r="392" spans="9:16" ht="19.5">
      <c r="I392" s="15" ph="1"/>
      <c r="J392" s="15" ph="1"/>
      <c r="K392" s="15" ph="1"/>
      <c r="M392" s="15" ph="1"/>
      <c r="N392" s="26" ph="1"/>
      <c r="O392" s="15" ph="1"/>
      <c r="P392" s="15" ph="1"/>
    </row>
    <row r="393" spans="9:16" ht="19.5">
      <c r="I393" s="15" ph="1"/>
      <c r="J393" s="15" ph="1"/>
      <c r="K393" s="15" ph="1"/>
      <c r="M393" s="15" ph="1"/>
      <c r="N393" s="26" ph="1"/>
      <c r="O393" s="15" ph="1"/>
      <c r="P393" s="15" ph="1"/>
    </row>
    <row r="394" spans="9:16" ht="19.5">
      <c r="I394" s="15" ph="1"/>
      <c r="J394" s="15" ph="1"/>
      <c r="K394" s="15" ph="1"/>
      <c r="M394" s="15" ph="1"/>
      <c r="N394" s="26" ph="1"/>
      <c r="O394" s="15" ph="1"/>
      <c r="P394" s="15" ph="1"/>
    </row>
    <row r="395" spans="9:16" ht="19.5">
      <c r="I395" s="15" ph="1"/>
      <c r="J395" s="15" ph="1"/>
      <c r="K395" s="15" ph="1"/>
      <c r="M395" s="15" ph="1"/>
      <c r="N395" s="26" ph="1"/>
      <c r="O395" s="15" ph="1"/>
      <c r="P395" s="15" ph="1"/>
    </row>
    <row r="396" spans="9:16" ht="19.5">
      <c r="I396" s="15" ph="1"/>
      <c r="J396" s="15" ph="1"/>
      <c r="K396" s="15" ph="1"/>
      <c r="M396" s="15" ph="1"/>
      <c r="N396" s="26" ph="1"/>
      <c r="O396" s="15" ph="1"/>
      <c r="P396" s="15" ph="1"/>
    </row>
    <row r="397" spans="9:16" ht="19.5">
      <c r="I397" s="15" ph="1"/>
      <c r="J397" s="15" ph="1"/>
      <c r="K397" s="15" ph="1"/>
      <c r="M397" s="15" ph="1"/>
      <c r="N397" s="26" ph="1"/>
      <c r="O397" s="15" ph="1"/>
      <c r="P397" s="15" ph="1"/>
    </row>
    <row r="398" spans="9:16" ht="19.5">
      <c r="I398" s="15" ph="1"/>
      <c r="J398" s="15" ph="1"/>
      <c r="K398" s="15" ph="1"/>
      <c r="M398" s="15" ph="1"/>
      <c r="N398" s="26" ph="1"/>
      <c r="O398" s="15" ph="1"/>
      <c r="P398" s="15" ph="1"/>
    </row>
    <row r="399" spans="9:16" ht="19.5">
      <c r="I399" s="15" ph="1"/>
      <c r="J399" s="15" ph="1"/>
      <c r="K399" s="15" ph="1"/>
      <c r="M399" s="15" ph="1"/>
      <c r="N399" s="26" ph="1"/>
      <c r="O399" s="15" ph="1"/>
      <c r="P399" s="15" ph="1"/>
    </row>
    <row r="400" spans="9:16" ht="19.5">
      <c r="I400" s="15" ph="1"/>
      <c r="J400" s="15" ph="1"/>
      <c r="K400" s="15" ph="1"/>
      <c r="M400" s="15" ph="1"/>
      <c r="N400" s="26" ph="1"/>
      <c r="O400" s="15" ph="1"/>
      <c r="P400" s="15" ph="1"/>
    </row>
    <row r="401" spans="9:16" ht="19.5">
      <c r="I401" s="15" ph="1"/>
      <c r="J401" s="15" ph="1"/>
      <c r="K401" s="15" ph="1"/>
      <c r="M401" s="15" ph="1"/>
      <c r="N401" s="26" ph="1"/>
      <c r="O401" s="15" ph="1"/>
      <c r="P401" s="15" ph="1"/>
    </row>
    <row r="402" spans="9:16" ht="19.5">
      <c r="I402" s="15" ph="1"/>
      <c r="J402" s="15" ph="1"/>
      <c r="K402" s="15" ph="1"/>
      <c r="M402" s="15" ph="1"/>
      <c r="N402" s="26" ph="1"/>
      <c r="O402" s="15" ph="1"/>
      <c r="P402" s="15" ph="1"/>
    </row>
    <row r="403" spans="9:16" ht="19.5">
      <c r="I403" s="15" ph="1"/>
      <c r="J403" s="15" ph="1"/>
      <c r="K403" s="15" ph="1"/>
      <c r="M403" s="15" ph="1"/>
      <c r="N403" s="26" ph="1"/>
      <c r="O403" s="15" ph="1"/>
      <c r="P403" s="15" ph="1"/>
    </row>
    <row r="404" spans="9:16" ht="19.5">
      <c r="I404" s="15" ph="1"/>
      <c r="J404" s="15" ph="1"/>
      <c r="K404" s="15" ph="1"/>
      <c r="M404" s="15" ph="1"/>
      <c r="N404" s="26" ph="1"/>
      <c r="O404" s="15" ph="1"/>
      <c r="P404" s="15" ph="1"/>
    </row>
    <row r="405" spans="9:16" ht="19.5">
      <c r="I405" s="15" ph="1"/>
      <c r="J405" s="15" ph="1"/>
      <c r="K405" s="15" ph="1"/>
      <c r="M405" s="15" ph="1"/>
      <c r="N405" s="26" ph="1"/>
      <c r="O405" s="15" ph="1"/>
      <c r="P405" s="15" ph="1"/>
    </row>
    <row r="406" spans="9:16" ht="19.5">
      <c r="I406" s="15" ph="1"/>
      <c r="J406" s="15" ph="1"/>
      <c r="K406" s="15" ph="1"/>
      <c r="M406" s="15" ph="1"/>
      <c r="N406" s="26" ph="1"/>
      <c r="O406" s="15" ph="1"/>
      <c r="P406" s="15" ph="1"/>
    </row>
    <row r="407" spans="9:16" ht="19.5">
      <c r="I407" s="15" ph="1"/>
      <c r="J407" s="15" ph="1"/>
      <c r="K407" s="15" ph="1"/>
      <c r="M407" s="15" ph="1"/>
      <c r="N407" s="26" ph="1"/>
      <c r="O407" s="15" ph="1"/>
      <c r="P407" s="15" ph="1"/>
    </row>
    <row r="408" spans="9:16" ht="19.5">
      <c r="I408" s="15" ph="1"/>
      <c r="J408" s="15" ph="1"/>
      <c r="K408" s="15" ph="1"/>
      <c r="M408" s="15" ph="1"/>
      <c r="N408" s="26" ph="1"/>
      <c r="O408" s="15" ph="1"/>
      <c r="P408" s="15" ph="1"/>
    </row>
    <row r="409" spans="9:16" ht="19.5">
      <c r="I409" s="15" ph="1"/>
      <c r="J409" s="15" ph="1"/>
      <c r="K409" s="15" ph="1"/>
      <c r="M409" s="15" ph="1"/>
      <c r="N409" s="26" ph="1"/>
      <c r="O409" s="15" ph="1"/>
      <c r="P409" s="15" ph="1"/>
    </row>
    <row r="410" spans="9:16" ht="19.5">
      <c r="I410" s="15" ph="1"/>
      <c r="J410" s="15" ph="1"/>
      <c r="K410" s="15" ph="1"/>
      <c r="M410" s="15" ph="1"/>
      <c r="N410" s="26" ph="1"/>
      <c r="O410" s="15" ph="1"/>
      <c r="P410" s="15" ph="1"/>
    </row>
    <row r="411" spans="9:16" ht="19.5">
      <c r="I411" s="15" ph="1"/>
      <c r="J411" s="15" ph="1"/>
      <c r="K411" s="15" ph="1"/>
      <c r="M411" s="15" ph="1"/>
      <c r="N411" s="26" ph="1"/>
      <c r="O411" s="15" ph="1"/>
      <c r="P411" s="15" ph="1"/>
    </row>
    <row r="412" spans="9:16" ht="19.5">
      <c r="I412" s="15" ph="1"/>
      <c r="J412" s="15" ph="1"/>
      <c r="K412" s="15" ph="1"/>
      <c r="M412" s="15" ph="1"/>
      <c r="N412" s="26" ph="1"/>
      <c r="O412" s="15" ph="1"/>
      <c r="P412" s="15" ph="1"/>
    </row>
    <row r="413" spans="9:16" ht="19.5">
      <c r="I413" s="15" ph="1"/>
      <c r="J413" s="15" ph="1"/>
      <c r="K413" s="15" ph="1"/>
      <c r="M413" s="15" ph="1"/>
      <c r="N413" s="26" ph="1"/>
      <c r="O413" s="15" ph="1"/>
      <c r="P413" s="15" ph="1"/>
    </row>
    <row r="414" spans="9:16" ht="19.5">
      <c r="I414" s="15" ph="1"/>
      <c r="J414" s="15" ph="1"/>
      <c r="K414" s="15" ph="1"/>
      <c r="M414" s="15" ph="1"/>
      <c r="N414" s="26" ph="1"/>
      <c r="O414" s="15" ph="1"/>
      <c r="P414" s="15" ph="1"/>
    </row>
    <row r="415" spans="9:16" ht="19.5">
      <c r="I415" s="15" ph="1"/>
      <c r="J415" s="15" ph="1"/>
      <c r="K415" s="15" ph="1"/>
      <c r="M415" s="15" ph="1"/>
      <c r="N415" s="26" ph="1"/>
      <c r="O415" s="15" ph="1"/>
      <c r="P415" s="15" ph="1"/>
    </row>
    <row r="416" spans="9:16" ht="19.5">
      <c r="I416" s="15" ph="1"/>
      <c r="J416" s="15" ph="1"/>
      <c r="K416" s="15" ph="1"/>
      <c r="M416" s="15" ph="1"/>
      <c r="N416" s="26" ph="1"/>
      <c r="O416" s="15" ph="1"/>
      <c r="P416" s="15" ph="1"/>
    </row>
    <row r="417" spans="9:16" ht="19.5">
      <c r="I417" s="15" ph="1"/>
      <c r="J417" s="15" ph="1"/>
      <c r="K417" s="15" ph="1"/>
      <c r="M417" s="15" ph="1"/>
      <c r="N417" s="26" ph="1"/>
      <c r="O417" s="15" ph="1"/>
      <c r="P417" s="15" ph="1"/>
    </row>
    <row r="418" spans="9:16" ht="19.5">
      <c r="I418" s="15" ph="1"/>
      <c r="J418" s="15" ph="1"/>
      <c r="K418" s="15" ph="1"/>
      <c r="M418" s="15" ph="1"/>
      <c r="N418" s="26" ph="1"/>
      <c r="O418" s="15" ph="1"/>
      <c r="P418" s="15" ph="1"/>
    </row>
    <row r="419" spans="9:16" ht="19.5">
      <c r="I419" s="15" ph="1"/>
      <c r="J419" s="15" ph="1"/>
      <c r="K419" s="15" ph="1"/>
      <c r="M419" s="15" ph="1"/>
      <c r="N419" s="26" ph="1"/>
      <c r="O419" s="15" ph="1"/>
      <c r="P419" s="15" ph="1"/>
    </row>
    <row r="420" spans="9:16" ht="19.5">
      <c r="I420" s="15" ph="1"/>
      <c r="J420" s="15" ph="1"/>
      <c r="K420" s="15" ph="1"/>
      <c r="M420" s="15" ph="1"/>
      <c r="N420" s="26" ph="1"/>
      <c r="O420" s="15" ph="1"/>
      <c r="P420" s="15" ph="1"/>
    </row>
    <row r="421" spans="9:16" ht="19.5">
      <c r="I421" s="15" ph="1"/>
      <c r="J421" s="15" ph="1"/>
      <c r="K421" s="15" ph="1"/>
      <c r="M421" s="15" ph="1"/>
      <c r="N421" s="26" ph="1"/>
      <c r="O421" s="15" ph="1"/>
      <c r="P421" s="15" ph="1"/>
    </row>
    <row r="422" spans="9:16" ht="19.5">
      <c r="I422" s="15" ph="1"/>
      <c r="J422" s="15" ph="1"/>
      <c r="K422" s="15" ph="1"/>
      <c r="M422" s="15" ph="1"/>
      <c r="N422" s="26" ph="1"/>
      <c r="O422" s="15" ph="1"/>
      <c r="P422" s="15" ph="1"/>
    </row>
    <row r="423" spans="9:16" ht="19.5">
      <c r="I423" s="15" ph="1"/>
      <c r="J423" s="15" ph="1"/>
      <c r="K423" s="15" ph="1"/>
      <c r="M423" s="15" ph="1"/>
      <c r="N423" s="26" ph="1"/>
      <c r="O423" s="15" ph="1"/>
      <c r="P423" s="15" ph="1"/>
    </row>
    <row r="424" spans="9:16" ht="19.5">
      <c r="I424" s="15" ph="1"/>
      <c r="J424" s="15" ph="1"/>
      <c r="K424" s="15" ph="1"/>
      <c r="M424" s="15" ph="1"/>
      <c r="N424" s="26" ph="1"/>
      <c r="O424" s="15" ph="1"/>
      <c r="P424" s="15" ph="1"/>
    </row>
    <row r="425" spans="9:16" ht="19.5">
      <c r="I425" s="15" ph="1"/>
      <c r="J425" s="15" ph="1"/>
      <c r="K425" s="15" ph="1"/>
      <c r="M425" s="15" ph="1"/>
      <c r="N425" s="26" ph="1"/>
      <c r="O425" s="15" ph="1"/>
      <c r="P425" s="15" ph="1"/>
    </row>
    <row r="426" spans="9:16" ht="19.5">
      <c r="I426" s="15" ph="1"/>
      <c r="J426" s="15" ph="1"/>
      <c r="K426" s="15" ph="1"/>
      <c r="M426" s="15" ph="1"/>
      <c r="N426" s="26" ph="1"/>
      <c r="O426" s="15" ph="1"/>
      <c r="P426" s="15" ph="1"/>
    </row>
    <row r="427" spans="9:16" ht="19.5">
      <c r="I427" s="15" ph="1"/>
      <c r="J427" s="15" ph="1"/>
      <c r="K427" s="15" ph="1"/>
      <c r="M427" s="15" ph="1"/>
      <c r="N427" s="26" ph="1"/>
      <c r="O427" s="15" ph="1"/>
      <c r="P427" s="15" ph="1"/>
    </row>
    <row r="428" spans="9:16" ht="19.5">
      <c r="I428" s="15" ph="1"/>
      <c r="J428" s="15" ph="1"/>
      <c r="K428" s="15" ph="1"/>
      <c r="M428" s="15" ph="1"/>
      <c r="N428" s="26" ph="1"/>
      <c r="O428" s="15" ph="1"/>
      <c r="P428" s="15" ph="1"/>
    </row>
    <row r="429" spans="9:16" ht="19.5">
      <c r="I429" s="15" ph="1"/>
      <c r="J429" s="15" ph="1"/>
      <c r="K429" s="15" ph="1"/>
      <c r="M429" s="15" ph="1"/>
      <c r="N429" s="26" ph="1"/>
      <c r="O429" s="15" ph="1"/>
      <c r="P429" s="15" ph="1"/>
    </row>
    <row r="430" spans="9:16" ht="19.5">
      <c r="I430" s="15" ph="1"/>
      <c r="J430" s="15" ph="1"/>
      <c r="K430" s="15" ph="1"/>
      <c r="M430" s="15" ph="1"/>
      <c r="N430" s="26" ph="1"/>
      <c r="O430" s="15" ph="1"/>
      <c r="P430" s="15" ph="1"/>
    </row>
    <row r="431" spans="9:16" ht="19.5">
      <c r="I431" s="15" ph="1"/>
      <c r="J431" s="15" ph="1"/>
      <c r="K431" s="15" ph="1"/>
      <c r="M431" s="15" ph="1"/>
      <c r="N431" s="26" ph="1"/>
      <c r="O431" s="15" ph="1"/>
      <c r="P431" s="15" ph="1"/>
    </row>
    <row r="432" spans="9:16" ht="19.5">
      <c r="I432" s="15" ph="1"/>
      <c r="J432" s="15" ph="1"/>
      <c r="K432" s="15" ph="1"/>
      <c r="M432" s="15" ph="1"/>
      <c r="N432" s="26" ph="1"/>
      <c r="O432" s="15" ph="1"/>
      <c r="P432" s="15" ph="1"/>
    </row>
    <row r="433" spans="9:16" ht="19.5">
      <c r="I433" s="15" ph="1"/>
      <c r="J433" s="15" ph="1"/>
      <c r="K433" s="15" ph="1"/>
      <c r="M433" s="15" ph="1"/>
      <c r="N433" s="26" ph="1"/>
      <c r="O433" s="15" ph="1"/>
      <c r="P433" s="15" ph="1"/>
    </row>
    <row r="434" spans="9:16" ht="19.5">
      <c r="I434" s="15" ph="1"/>
      <c r="J434" s="15" ph="1"/>
      <c r="K434" s="15" ph="1"/>
      <c r="M434" s="15" ph="1"/>
      <c r="N434" s="26" ph="1"/>
      <c r="O434" s="15" ph="1"/>
      <c r="P434" s="15" ph="1"/>
    </row>
    <row r="435" spans="9:16" ht="19.5">
      <c r="I435" s="15" ph="1"/>
      <c r="J435" s="15" ph="1"/>
      <c r="K435" s="15" ph="1"/>
      <c r="M435" s="15" ph="1"/>
      <c r="N435" s="26" ph="1"/>
      <c r="O435" s="15" ph="1"/>
      <c r="P435" s="15" ph="1"/>
    </row>
    <row r="436" spans="9:16" ht="19.5">
      <c r="I436" s="15" ph="1"/>
      <c r="J436" s="15" ph="1"/>
      <c r="K436" s="15" ph="1"/>
      <c r="M436" s="15" ph="1"/>
      <c r="N436" s="26" ph="1"/>
      <c r="O436" s="15" ph="1"/>
      <c r="P436" s="15" ph="1"/>
    </row>
    <row r="437" spans="9:16" ht="19.5">
      <c r="I437" s="15" ph="1"/>
      <c r="J437" s="15" ph="1"/>
      <c r="K437" s="15" ph="1"/>
      <c r="M437" s="15" ph="1"/>
      <c r="N437" s="26" ph="1"/>
      <c r="O437" s="15" ph="1"/>
      <c r="P437" s="15" ph="1"/>
    </row>
    <row r="438" spans="9:16" ht="19.5">
      <c r="I438" s="15" ph="1"/>
      <c r="J438" s="15" ph="1"/>
      <c r="K438" s="15" ph="1"/>
      <c r="M438" s="15" ph="1"/>
      <c r="N438" s="26" ph="1"/>
      <c r="O438" s="15" ph="1"/>
      <c r="P438" s="15" ph="1"/>
    </row>
    <row r="439" spans="9:16" ht="19.5">
      <c r="I439" s="15" ph="1"/>
      <c r="J439" s="15" ph="1"/>
      <c r="K439" s="15" ph="1"/>
      <c r="M439" s="15" ph="1"/>
      <c r="N439" s="26" ph="1"/>
      <c r="O439" s="15" ph="1"/>
      <c r="P439" s="15" ph="1"/>
    </row>
    <row r="440" spans="9:16" ht="19.5">
      <c r="I440" s="15" ph="1"/>
      <c r="J440" s="15" ph="1"/>
      <c r="K440" s="15" ph="1"/>
      <c r="M440" s="15" ph="1"/>
      <c r="N440" s="26" ph="1"/>
      <c r="O440" s="15" ph="1"/>
      <c r="P440" s="15" ph="1"/>
    </row>
    <row r="441" spans="9:16" ht="19.5">
      <c r="I441" s="15" ph="1"/>
      <c r="J441" s="15" ph="1"/>
      <c r="K441" s="15" ph="1"/>
      <c r="M441" s="15" ph="1"/>
      <c r="N441" s="26" ph="1"/>
      <c r="O441" s="15" ph="1"/>
      <c r="P441" s="15" ph="1"/>
    </row>
    <row r="442" spans="9:16" ht="19.5">
      <c r="I442" s="15" ph="1"/>
      <c r="J442" s="15" ph="1"/>
      <c r="K442" s="15" ph="1"/>
      <c r="M442" s="15" ph="1"/>
      <c r="N442" s="26" ph="1"/>
      <c r="O442" s="15" ph="1"/>
      <c r="P442" s="15" ph="1"/>
    </row>
    <row r="443" spans="9:16" ht="19.5">
      <c r="I443" s="15" ph="1"/>
      <c r="J443" s="15" ph="1"/>
      <c r="K443" s="15" ph="1"/>
      <c r="M443" s="15" ph="1"/>
      <c r="N443" s="26" ph="1"/>
      <c r="O443" s="15" ph="1"/>
      <c r="P443" s="15" ph="1"/>
    </row>
    <row r="444" spans="9:16" ht="19.5">
      <c r="I444" s="15" ph="1"/>
      <c r="J444" s="15" ph="1"/>
      <c r="K444" s="15" ph="1"/>
      <c r="M444" s="15" ph="1"/>
      <c r="N444" s="26" ph="1"/>
      <c r="O444" s="15" ph="1"/>
      <c r="P444" s="15" ph="1"/>
    </row>
    <row r="445" spans="9:16" ht="19.5">
      <c r="I445" s="15" ph="1"/>
      <c r="J445" s="15" ph="1"/>
      <c r="K445" s="15" ph="1"/>
      <c r="M445" s="15" ph="1"/>
      <c r="N445" s="26" ph="1"/>
      <c r="O445" s="15" ph="1"/>
      <c r="P445" s="15" ph="1"/>
    </row>
    <row r="446" spans="9:16" ht="19.5">
      <c r="I446" s="15" ph="1"/>
      <c r="J446" s="15" ph="1"/>
      <c r="K446" s="15" ph="1"/>
      <c r="M446" s="15" ph="1"/>
      <c r="N446" s="26" ph="1"/>
      <c r="O446" s="15" ph="1"/>
      <c r="P446" s="15" ph="1"/>
    </row>
    <row r="447" spans="9:16" ht="19.5">
      <c r="I447" s="15" ph="1"/>
      <c r="J447" s="15" ph="1"/>
      <c r="K447" s="15" ph="1"/>
      <c r="M447" s="15" ph="1"/>
      <c r="N447" s="26" ph="1"/>
      <c r="O447" s="15" ph="1"/>
      <c r="P447" s="15" ph="1"/>
    </row>
    <row r="448" spans="9:16" ht="19.5">
      <c r="I448" s="15" ph="1"/>
      <c r="J448" s="15" ph="1"/>
      <c r="K448" s="15" ph="1"/>
      <c r="M448" s="15" ph="1"/>
      <c r="N448" s="26" ph="1"/>
      <c r="O448" s="15" ph="1"/>
      <c r="P448" s="15" ph="1"/>
    </row>
    <row r="449" spans="9:16" ht="19.5">
      <c r="I449" s="15" ph="1"/>
      <c r="J449" s="15" ph="1"/>
      <c r="K449" s="15" ph="1"/>
      <c r="M449" s="15" ph="1"/>
      <c r="N449" s="26" ph="1"/>
      <c r="O449" s="15" ph="1"/>
      <c r="P449" s="15" ph="1"/>
    </row>
    <row r="450" spans="9:16" ht="19.5">
      <c r="I450" s="15" ph="1"/>
      <c r="J450" s="15" ph="1"/>
      <c r="K450" s="15" ph="1"/>
      <c r="M450" s="15" ph="1"/>
      <c r="N450" s="26" ph="1"/>
      <c r="O450" s="15" ph="1"/>
      <c r="P450" s="15" ph="1"/>
    </row>
    <row r="451" spans="9:16" ht="19.5">
      <c r="I451" s="15" ph="1"/>
      <c r="J451" s="15" ph="1"/>
      <c r="K451" s="15" ph="1"/>
      <c r="M451" s="15" ph="1"/>
      <c r="N451" s="26" ph="1"/>
      <c r="O451" s="15" ph="1"/>
      <c r="P451" s="15" ph="1"/>
    </row>
    <row r="452" spans="9:16" ht="19.5">
      <c r="I452" s="15" ph="1"/>
      <c r="J452" s="15" ph="1"/>
      <c r="K452" s="15" ph="1"/>
      <c r="M452" s="15" ph="1"/>
      <c r="N452" s="26" ph="1"/>
      <c r="O452" s="15" ph="1"/>
      <c r="P452" s="15" ph="1"/>
    </row>
    <row r="453" spans="9:16" ht="19.5">
      <c r="I453" s="15" ph="1"/>
      <c r="J453" s="15" ph="1"/>
      <c r="K453" s="15" ph="1"/>
      <c r="M453" s="15" ph="1"/>
      <c r="N453" s="26" ph="1"/>
      <c r="O453" s="15" ph="1"/>
      <c r="P453" s="15" ph="1"/>
    </row>
    <row r="454" spans="9:16" ht="19.5">
      <c r="I454" s="15" ph="1"/>
      <c r="J454" s="15" ph="1"/>
      <c r="K454" s="15" ph="1"/>
      <c r="M454" s="15" ph="1"/>
      <c r="N454" s="26" ph="1"/>
      <c r="O454" s="15" ph="1"/>
      <c r="P454" s="15" ph="1"/>
    </row>
    <row r="455" spans="9:16" ht="19.5">
      <c r="I455" s="15" ph="1"/>
      <c r="J455" s="15" ph="1"/>
      <c r="K455" s="15" ph="1"/>
      <c r="M455" s="15" ph="1"/>
      <c r="N455" s="26" ph="1"/>
      <c r="O455" s="15" ph="1"/>
      <c r="P455" s="15" ph="1"/>
    </row>
    <row r="456" spans="9:16" ht="19.5">
      <c r="I456" s="15" ph="1"/>
      <c r="J456" s="15" ph="1"/>
      <c r="K456" s="15" ph="1"/>
      <c r="M456" s="15" ph="1"/>
      <c r="N456" s="26" ph="1"/>
      <c r="O456" s="15" ph="1"/>
      <c r="P456" s="15" ph="1"/>
    </row>
    <row r="457" spans="9:16" ht="19.5">
      <c r="I457" s="15" ph="1"/>
      <c r="J457" s="15" ph="1"/>
      <c r="K457" s="15" ph="1"/>
      <c r="M457" s="15" ph="1"/>
      <c r="N457" s="26" ph="1"/>
      <c r="O457" s="15" ph="1"/>
      <c r="P457" s="15" ph="1"/>
    </row>
    <row r="458" spans="9:16" ht="19.5">
      <c r="I458" s="15" ph="1"/>
      <c r="J458" s="15" ph="1"/>
      <c r="K458" s="15" ph="1"/>
      <c r="M458" s="15" ph="1"/>
      <c r="N458" s="26" ph="1"/>
      <c r="O458" s="15" ph="1"/>
      <c r="P458" s="15" ph="1"/>
    </row>
    <row r="459" spans="9:16" ht="19.5">
      <c r="I459" s="15" ph="1"/>
      <c r="J459" s="15" ph="1"/>
      <c r="K459" s="15" ph="1"/>
      <c r="M459" s="15" ph="1"/>
      <c r="N459" s="26" ph="1"/>
      <c r="O459" s="15" ph="1"/>
      <c r="P459" s="15" ph="1"/>
    </row>
    <row r="460" spans="9:16" ht="19.5">
      <c r="I460" s="15" ph="1"/>
      <c r="J460" s="15" ph="1"/>
      <c r="K460" s="15" ph="1"/>
      <c r="M460" s="15" ph="1"/>
      <c r="N460" s="26" ph="1"/>
      <c r="O460" s="15" ph="1"/>
      <c r="P460" s="15" ph="1"/>
    </row>
    <row r="461" spans="9:16" ht="19.5">
      <c r="I461" s="15" ph="1"/>
      <c r="J461" s="15" ph="1"/>
      <c r="K461" s="15" ph="1"/>
      <c r="M461" s="15" ph="1"/>
      <c r="N461" s="26" ph="1"/>
      <c r="O461" s="15" ph="1"/>
      <c r="P461" s="15" ph="1"/>
    </row>
    <row r="462" spans="9:16" ht="19.5">
      <c r="I462" s="15" ph="1"/>
      <c r="J462" s="15" ph="1"/>
      <c r="K462" s="15" ph="1"/>
      <c r="M462" s="15" ph="1"/>
      <c r="N462" s="26" ph="1"/>
      <c r="O462" s="15" ph="1"/>
      <c r="P462" s="15" ph="1"/>
    </row>
    <row r="463" spans="9:16" ht="19.5">
      <c r="I463" s="15" ph="1"/>
      <c r="J463" s="15" ph="1"/>
      <c r="K463" s="15" ph="1"/>
      <c r="M463" s="15" ph="1"/>
      <c r="N463" s="26" ph="1"/>
      <c r="O463" s="15" ph="1"/>
      <c r="P463" s="15" ph="1"/>
    </row>
    <row r="464" spans="9:16" ht="19.5">
      <c r="I464" s="15" ph="1"/>
      <c r="J464" s="15" ph="1"/>
      <c r="K464" s="15" ph="1"/>
      <c r="M464" s="15" ph="1"/>
      <c r="N464" s="26" ph="1"/>
      <c r="O464" s="15" ph="1"/>
      <c r="P464" s="15" ph="1"/>
    </row>
    <row r="465" spans="9:16" ht="19.5">
      <c r="I465" s="15" ph="1"/>
      <c r="J465" s="15" ph="1"/>
      <c r="K465" s="15" ph="1"/>
      <c r="M465" s="15" ph="1"/>
      <c r="N465" s="26" ph="1"/>
      <c r="O465" s="15" ph="1"/>
      <c r="P465" s="15" ph="1"/>
    </row>
    <row r="466" spans="9:16" ht="19.5">
      <c r="I466" s="15" ph="1"/>
      <c r="J466" s="15" ph="1"/>
      <c r="K466" s="15" ph="1"/>
      <c r="M466" s="15" ph="1"/>
      <c r="N466" s="26" ph="1"/>
      <c r="O466" s="15" ph="1"/>
      <c r="P466" s="15" ph="1"/>
    </row>
    <row r="467" spans="9:16" ht="19.5">
      <c r="I467" s="15" ph="1"/>
      <c r="J467" s="15" ph="1"/>
      <c r="K467" s="15" ph="1"/>
      <c r="M467" s="15" ph="1"/>
      <c r="N467" s="26" ph="1"/>
      <c r="O467" s="15" ph="1"/>
      <c r="P467" s="15" ph="1"/>
    </row>
    <row r="468" spans="9:16" ht="19.5">
      <c r="I468" s="15" ph="1"/>
      <c r="J468" s="15" ph="1"/>
      <c r="K468" s="15" ph="1"/>
      <c r="M468" s="15" ph="1"/>
      <c r="N468" s="26" ph="1"/>
      <c r="O468" s="15" ph="1"/>
      <c r="P468" s="15" ph="1"/>
    </row>
    <row r="469" spans="9:16" ht="19.5">
      <c r="I469" s="15" ph="1"/>
      <c r="J469" s="15" ph="1"/>
      <c r="K469" s="15" ph="1"/>
      <c r="M469" s="15" ph="1"/>
      <c r="N469" s="26" ph="1"/>
      <c r="O469" s="15" ph="1"/>
      <c r="P469" s="15" ph="1"/>
    </row>
    <row r="470" spans="9:16" ht="19.5">
      <c r="I470" s="15" ph="1"/>
      <c r="J470" s="15" ph="1"/>
      <c r="K470" s="15" ph="1"/>
      <c r="M470" s="15" ph="1"/>
      <c r="N470" s="26" ph="1"/>
      <c r="O470" s="15" ph="1"/>
      <c r="P470" s="15" ph="1"/>
    </row>
    <row r="471" spans="9:16" ht="19.5">
      <c r="I471" s="15" ph="1"/>
      <c r="J471" s="15" ph="1"/>
      <c r="K471" s="15" ph="1"/>
      <c r="M471" s="15" ph="1"/>
      <c r="N471" s="26" ph="1"/>
      <c r="O471" s="15" ph="1"/>
      <c r="P471" s="15" ph="1"/>
    </row>
    <row r="472" spans="9:16" ht="19.5">
      <c r="I472" s="15" ph="1"/>
      <c r="J472" s="15" ph="1"/>
      <c r="K472" s="15" ph="1"/>
      <c r="M472" s="15" ph="1"/>
      <c r="N472" s="26" ph="1"/>
      <c r="O472" s="15" ph="1"/>
      <c r="P472" s="15" ph="1"/>
    </row>
    <row r="473" spans="9:16" ht="19.5">
      <c r="I473" s="15" ph="1"/>
      <c r="J473" s="15" ph="1"/>
      <c r="K473" s="15" ph="1"/>
      <c r="M473" s="15" ph="1"/>
      <c r="N473" s="26" ph="1"/>
      <c r="O473" s="15" ph="1"/>
      <c r="P473" s="15" ph="1"/>
    </row>
    <row r="474" spans="9:16" ht="19.5">
      <c r="I474" s="15" ph="1"/>
      <c r="J474" s="15" ph="1"/>
      <c r="K474" s="15" ph="1"/>
      <c r="M474" s="15" ph="1"/>
      <c r="N474" s="26" ph="1"/>
      <c r="O474" s="15" ph="1"/>
      <c r="P474" s="15" ph="1"/>
    </row>
    <row r="475" spans="9:16" ht="19.5">
      <c r="I475" s="15" ph="1"/>
      <c r="J475" s="15" ph="1"/>
      <c r="K475" s="15" ph="1"/>
      <c r="M475" s="15" ph="1"/>
      <c r="N475" s="26" ph="1"/>
      <c r="O475" s="15" ph="1"/>
      <c r="P475" s="15" ph="1"/>
    </row>
    <row r="476" spans="9:16" ht="19.5">
      <c r="I476" s="15" ph="1"/>
      <c r="J476" s="15" ph="1"/>
      <c r="K476" s="15" ph="1"/>
      <c r="M476" s="15" ph="1"/>
      <c r="N476" s="26" ph="1"/>
      <c r="O476" s="15" ph="1"/>
      <c r="P476" s="15" ph="1"/>
    </row>
    <row r="477" spans="9:16" ht="19.5">
      <c r="I477" s="15" ph="1"/>
      <c r="J477" s="15" ph="1"/>
      <c r="K477" s="15" ph="1"/>
      <c r="M477" s="15" ph="1"/>
      <c r="N477" s="26" ph="1"/>
      <c r="O477" s="15" ph="1"/>
      <c r="P477" s="15" ph="1"/>
    </row>
    <row r="478" spans="9:16" ht="19.5">
      <c r="I478" s="15" ph="1"/>
      <c r="J478" s="15" ph="1"/>
      <c r="K478" s="15" ph="1"/>
      <c r="M478" s="15" ph="1"/>
      <c r="N478" s="26" ph="1"/>
      <c r="O478" s="15" ph="1"/>
      <c r="P478" s="15" ph="1"/>
    </row>
    <row r="479" spans="9:16" ht="19.5">
      <c r="I479" s="15" ph="1"/>
      <c r="J479" s="15" ph="1"/>
      <c r="K479" s="15" ph="1"/>
      <c r="M479" s="15" ph="1"/>
      <c r="N479" s="26" ph="1"/>
      <c r="O479" s="15" ph="1"/>
      <c r="P479" s="15" ph="1"/>
    </row>
    <row r="480" spans="9:16" ht="19.5">
      <c r="I480" s="15" ph="1"/>
      <c r="J480" s="15" ph="1"/>
      <c r="K480" s="15" ph="1"/>
      <c r="M480" s="15" ph="1"/>
      <c r="N480" s="26" ph="1"/>
      <c r="O480" s="15" ph="1"/>
      <c r="P480" s="15" ph="1"/>
    </row>
    <row r="481" spans="9:16" ht="19.5">
      <c r="I481" s="15" ph="1"/>
      <c r="J481" s="15" ph="1"/>
      <c r="K481" s="15" ph="1"/>
      <c r="M481" s="15" ph="1"/>
      <c r="N481" s="26" ph="1"/>
      <c r="O481" s="15" ph="1"/>
      <c r="P481" s="15" ph="1"/>
    </row>
    <row r="482" spans="9:16" ht="19.5">
      <c r="I482" s="15" ph="1"/>
      <c r="J482" s="15" ph="1"/>
      <c r="K482" s="15" ph="1"/>
      <c r="M482" s="15" ph="1"/>
      <c r="N482" s="26" ph="1"/>
      <c r="O482" s="15" ph="1"/>
      <c r="P482" s="15" ph="1"/>
    </row>
    <row r="483" spans="9:16" ht="19.5">
      <c r="I483" s="15" ph="1"/>
      <c r="J483" s="15" ph="1"/>
      <c r="K483" s="15" ph="1"/>
      <c r="M483" s="15" ph="1"/>
      <c r="N483" s="26" ph="1"/>
      <c r="O483" s="15" ph="1"/>
      <c r="P483" s="15" ph="1"/>
    </row>
    <row r="484" spans="9:16" ht="19.5">
      <c r="I484" s="15" ph="1"/>
      <c r="J484" s="15" ph="1"/>
      <c r="K484" s="15" ph="1"/>
      <c r="M484" s="15" ph="1"/>
      <c r="N484" s="26" ph="1"/>
      <c r="O484" s="15" ph="1"/>
      <c r="P484" s="15" ph="1"/>
    </row>
    <row r="485" spans="9:16" ht="19.5">
      <c r="I485" s="15" ph="1"/>
      <c r="J485" s="15" ph="1"/>
      <c r="K485" s="15" ph="1"/>
      <c r="M485" s="15" ph="1"/>
      <c r="N485" s="26" ph="1"/>
      <c r="O485" s="15" ph="1"/>
      <c r="P485" s="15" ph="1"/>
    </row>
    <row r="486" spans="9:16" ht="19.5">
      <c r="I486" s="15" ph="1"/>
      <c r="J486" s="15" ph="1"/>
      <c r="K486" s="15" ph="1"/>
      <c r="M486" s="15" ph="1"/>
      <c r="N486" s="26" ph="1"/>
      <c r="O486" s="15" ph="1"/>
      <c r="P486" s="15" ph="1"/>
    </row>
    <row r="487" spans="9:16" ht="19.5">
      <c r="I487" s="15" ph="1"/>
      <c r="J487" s="15" ph="1"/>
      <c r="K487" s="15" ph="1"/>
      <c r="M487" s="15" ph="1"/>
      <c r="N487" s="26" ph="1"/>
      <c r="O487" s="15" ph="1"/>
      <c r="P487" s="15" ph="1"/>
    </row>
    <row r="488" spans="9:16" ht="19.5">
      <c r="I488" s="15" ph="1"/>
      <c r="J488" s="15" ph="1"/>
      <c r="K488" s="15" ph="1"/>
      <c r="M488" s="15" ph="1"/>
      <c r="N488" s="26" ph="1"/>
      <c r="O488" s="15" ph="1"/>
      <c r="P488" s="15" ph="1"/>
    </row>
    <row r="489" spans="9:16" ht="19.5">
      <c r="I489" s="15" ph="1"/>
      <c r="J489" s="15" ph="1"/>
      <c r="K489" s="15" ph="1"/>
      <c r="M489" s="15" ph="1"/>
      <c r="N489" s="26" ph="1"/>
      <c r="O489" s="15" ph="1"/>
      <c r="P489" s="15" ph="1"/>
    </row>
    <row r="490" spans="9:16" ht="19.5">
      <c r="I490" s="15" ph="1"/>
      <c r="J490" s="15" ph="1"/>
      <c r="K490" s="15" ph="1"/>
      <c r="M490" s="15" ph="1"/>
      <c r="N490" s="26" ph="1"/>
      <c r="O490" s="15" ph="1"/>
      <c r="P490" s="15" ph="1"/>
    </row>
    <row r="491" spans="9:16" ht="19.5">
      <c r="I491" s="15" ph="1"/>
      <c r="J491" s="15" ph="1"/>
      <c r="K491" s="15" ph="1"/>
      <c r="M491" s="15" ph="1"/>
      <c r="N491" s="26" ph="1"/>
      <c r="O491" s="15" ph="1"/>
      <c r="P491" s="15" ph="1"/>
    </row>
    <row r="492" spans="9:16" ht="19.5">
      <c r="I492" s="15" ph="1"/>
      <c r="J492" s="15" ph="1"/>
      <c r="K492" s="15" ph="1"/>
      <c r="M492" s="15" ph="1"/>
      <c r="N492" s="26" ph="1"/>
      <c r="O492" s="15" ph="1"/>
      <c r="P492" s="15" ph="1"/>
    </row>
    <row r="493" spans="9:16" ht="19.5">
      <c r="I493" s="15" ph="1"/>
      <c r="J493" s="15" ph="1"/>
      <c r="K493" s="15" ph="1"/>
      <c r="M493" s="15" ph="1"/>
      <c r="N493" s="26" ph="1"/>
      <c r="O493" s="15" ph="1"/>
      <c r="P493" s="15" ph="1"/>
    </row>
    <row r="494" spans="9:16" ht="19.5">
      <c r="I494" s="15" ph="1"/>
      <c r="J494" s="15" ph="1"/>
      <c r="K494" s="15" ph="1"/>
      <c r="M494" s="15" ph="1"/>
      <c r="N494" s="26" ph="1"/>
      <c r="O494" s="15" ph="1"/>
      <c r="P494" s="15" ph="1"/>
    </row>
    <row r="495" spans="9:16" ht="19.5">
      <c r="I495" s="15" ph="1"/>
      <c r="J495" s="15" ph="1"/>
      <c r="K495" s="15" ph="1"/>
      <c r="M495" s="15" ph="1"/>
      <c r="N495" s="26" ph="1"/>
      <c r="O495" s="15" ph="1"/>
      <c r="P495" s="15" ph="1"/>
    </row>
    <row r="496" spans="9:16" ht="19.5">
      <c r="I496" s="15" ph="1"/>
      <c r="J496" s="15" ph="1"/>
      <c r="K496" s="15" ph="1"/>
      <c r="M496" s="15" ph="1"/>
      <c r="N496" s="26" ph="1"/>
      <c r="O496" s="15" ph="1"/>
      <c r="P496" s="15" ph="1"/>
    </row>
    <row r="497" spans="9:16" ht="19.5">
      <c r="I497" s="15" ph="1"/>
      <c r="J497" s="15" ph="1"/>
      <c r="K497" s="15" ph="1"/>
      <c r="M497" s="15" ph="1"/>
      <c r="N497" s="26" ph="1"/>
      <c r="O497" s="15" ph="1"/>
      <c r="P497" s="15" ph="1"/>
    </row>
    <row r="498" spans="9:16" ht="19.5">
      <c r="I498" s="15" ph="1"/>
      <c r="J498" s="15" ph="1"/>
      <c r="K498" s="15" ph="1"/>
      <c r="M498" s="15" ph="1"/>
      <c r="N498" s="26" ph="1"/>
      <c r="O498" s="15" ph="1"/>
      <c r="P498" s="15" ph="1"/>
    </row>
    <row r="499" spans="9:16" ht="19.5">
      <c r="I499" s="15" ph="1"/>
      <c r="J499" s="15" ph="1"/>
      <c r="K499" s="15" ph="1"/>
      <c r="M499" s="15" ph="1"/>
      <c r="N499" s="26" ph="1"/>
      <c r="O499" s="15" ph="1"/>
      <c r="P499" s="15" ph="1"/>
    </row>
    <row r="500" spans="9:16" ht="19.5">
      <c r="I500" s="15" ph="1"/>
      <c r="J500" s="15" ph="1"/>
      <c r="K500" s="15" ph="1"/>
      <c r="M500" s="15" ph="1"/>
      <c r="N500" s="26" ph="1"/>
      <c r="O500" s="15" ph="1"/>
      <c r="P500" s="15" ph="1"/>
    </row>
    <row r="501" spans="9:16" ht="19.5">
      <c r="I501" s="15" ph="1"/>
      <c r="J501" s="15" ph="1"/>
      <c r="K501" s="15" ph="1"/>
      <c r="M501" s="15" ph="1"/>
      <c r="N501" s="26" ph="1"/>
      <c r="O501" s="15" ph="1"/>
      <c r="P501" s="15" ph="1"/>
    </row>
    <row r="502" spans="9:16" ht="19.5">
      <c r="I502" s="15" ph="1"/>
      <c r="J502" s="15" ph="1"/>
      <c r="K502" s="15" ph="1"/>
      <c r="M502" s="15" ph="1"/>
      <c r="N502" s="26" ph="1"/>
      <c r="O502" s="15" ph="1"/>
      <c r="P502" s="15" ph="1"/>
    </row>
    <row r="503" spans="9:16" ht="19.5">
      <c r="I503" s="15" ph="1"/>
      <c r="J503" s="15" ph="1"/>
      <c r="K503" s="15" ph="1"/>
      <c r="M503" s="15" ph="1"/>
      <c r="N503" s="26" ph="1"/>
      <c r="O503" s="15" ph="1"/>
      <c r="P503" s="15" ph="1"/>
    </row>
    <row r="504" spans="9:16" ht="19.5">
      <c r="I504" s="15" ph="1"/>
      <c r="J504" s="15" ph="1"/>
      <c r="K504" s="15" ph="1"/>
      <c r="M504" s="15" ph="1"/>
      <c r="N504" s="26" ph="1"/>
      <c r="O504" s="15" ph="1"/>
      <c r="P504" s="15" ph="1"/>
    </row>
    <row r="505" spans="9:16" ht="19.5">
      <c r="I505" s="15" ph="1"/>
      <c r="J505" s="15" ph="1"/>
      <c r="K505" s="15" ph="1"/>
      <c r="M505" s="15" ph="1"/>
      <c r="N505" s="26" ph="1"/>
      <c r="O505" s="15" ph="1"/>
      <c r="P505" s="15" ph="1"/>
    </row>
    <row r="506" spans="9:16" ht="19.5">
      <c r="I506" s="15" ph="1"/>
      <c r="J506" s="15" ph="1"/>
      <c r="K506" s="15" ph="1"/>
      <c r="M506" s="15" ph="1"/>
      <c r="N506" s="26" ph="1"/>
      <c r="O506" s="15" ph="1"/>
      <c r="P506" s="15" ph="1"/>
    </row>
    <row r="507" spans="9:16" ht="19.5">
      <c r="I507" s="15" ph="1"/>
      <c r="J507" s="15" ph="1"/>
      <c r="K507" s="15" ph="1"/>
      <c r="M507" s="15" ph="1"/>
      <c r="N507" s="26" ph="1"/>
      <c r="O507" s="15" ph="1"/>
      <c r="P507" s="15" ph="1"/>
    </row>
    <row r="508" spans="9:16" ht="19.5">
      <c r="I508" s="15" ph="1"/>
      <c r="J508" s="15" ph="1"/>
      <c r="K508" s="15" ph="1"/>
      <c r="M508" s="15" ph="1"/>
      <c r="N508" s="26" ph="1"/>
      <c r="O508" s="15" ph="1"/>
      <c r="P508" s="15" ph="1"/>
    </row>
    <row r="509" spans="9:16" ht="19.5">
      <c r="I509" s="15" ph="1"/>
      <c r="J509" s="15" ph="1"/>
      <c r="K509" s="15" ph="1"/>
      <c r="M509" s="15" ph="1"/>
      <c r="N509" s="26" ph="1"/>
      <c r="O509" s="15" ph="1"/>
      <c r="P509" s="15" ph="1"/>
    </row>
    <row r="510" spans="9:16" ht="19.5">
      <c r="I510" s="15" ph="1"/>
      <c r="J510" s="15" ph="1"/>
      <c r="K510" s="15" ph="1"/>
      <c r="M510" s="15" ph="1"/>
      <c r="N510" s="26" ph="1"/>
      <c r="O510" s="15" ph="1"/>
      <c r="P510" s="15" ph="1"/>
    </row>
    <row r="511" spans="9:16" ht="19.5">
      <c r="I511" s="15" ph="1"/>
      <c r="J511" s="15" ph="1"/>
      <c r="K511" s="15" ph="1"/>
      <c r="M511" s="15" ph="1"/>
      <c r="N511" s="26" ph="1"/>
      <c r="O511" s="15" ph="1"/>
      <c r="P511" s="15" ph="1"/>
    </row>
    <row r="512" spans="9:16" ht="19.5">
      <c r="I512" s="15" ph="1"/>
      <c r="J512" s="15" ph="1"/>
      <c r="K512" s="15" ph="1"/>
      <c r="M512" s="15" ph="1"/>
      <c r="N512" s="26" ph="1"/>
      <c r="O512" s="15" ph="1"/>
      <c r="P512" s="15" ph="1"/>
    </row>
    <row r="513" spans="9:16" ht="19.5">
      <c r="I513" s="15" ph="1"/>
      <c r="J513" s="15" ph="1"/>
      <c r="K513" s="15" ph="1"/>
      <c r="M513" s="15" ph="1"/>
      <c r="N513" s="26" ph="1"/>
      <c r="O513" s="15" ph="1"/>
      <c r="P513" s="15" ph="1"/>
    </row>
    <row r="514" spans="9:16" ht="19.5">
      <c r="I514" s="15" ph="1"/>
      <c r="J514" s="15" ph="1"/>
      <c r="K514" s="15" ph="1"/>
      <c r="M514" s="15" ph="1"/>
      <c r="N514" s="26" ph="1"/>
      <c r="O514" s="15" ph="1"/>
      <c r="P514" s="15" ph="1"/>
    </row>
    <row r="515" spans="9:16" ht="19.5">
      <c r="I515" s="15" ph="1"/>
      <c r="J515" s="15" ph="1"/>
      <c r="K515" s="15" ph="1"/>
      <c r="M515" s="15" ph="1"/>
      <c r="N515" s="26" ph="1"/>
      <c r="O515" s="15" ph="1"/>
      <c r="P515" s="15" ph="1"/>
    </row>
    <row r="516" spans="9:16" ht="19.5">
      <c r="I516" s="15" ph="1"/>
      <c r="J516" s="15" ph="1"/>
      <c r="K516" s="15" ph="1"/>
      <c r="M516" s="15" ph="1"/>
      <c r="N516" s="26" ph="1"/>
      <c r="O516" s="15" ph="1"/>
      <c r="P516" s="15" ph="1"/>
    </row>
    <row r="517" spans="9:16" ht="19.5">
      <c r="I517" s="15" ph="1"/>
      <c r="J517" s="15" ph="1"/>
      <c r="K517" s="15" ph="1"/>
      <c r="M517" s="15" ph="1"/>
      <c r="N517" s="26" ph="1"/>
      <c r="O517" s="15" ph="1"/>
      <c r="P517" s="15" ph="1"/>
    </row>
    <row r="518" spans="9:16" ht="19.5">
      <c r="I518" s="15" ph="1"/>
      <c r="J518" s="15" ph="1"/>
      <c r="K518" s="15" ph="1"/>
      <c r="M518" s="15" ph="1"/>
      <c r="N518" s="26" ph="1"/>
      <c r="O518" s="15" ph="1"/>
      <c r="P518" s="15" ph="1"/>
    </row>
    <row r="519" spans="9:16" ht="19.5">
      <c r="I519" s="15" ph="1"/>
      <c r="J519" s="15" ph="1"/>
      <c r="K519" s="15" ph="1"/>
      <c r="M519" s="15" ph="1"/>
      <c r="N519" s="26" ph="1"/>
      <c r="O519" s="15" ph="1"/>
      <c r="P519" s="15" ph="1"/>
    </row>
    <row r="520" spans="9:16" ht="19.5">
      <c r="I520" s="15" ph="1"/>
      <c r="J520" s="15" ph="1"/>
      <c r="K520" s="15" ph="1"/>
      <c r="M520" s="15" ph="1"/>
      <c r="N520" s="26" ph="1"/>
      <c r="O520" s="15" ph="1"/>
      <c r="P520" s="15" ph="1"/>
    </row>
    <row r="521" spans="9:16" ht="19.5">
      <c r="I521" s="15" ph="1"/>
      <c r="J521" s="15" ph="1"/>
      <c r="K521" s="15" ph="1"/>
      <c r="M521" s="15" ph="1"/>
      <c r="N521" s="26" ph="1"/>
      <c r="O521" s="15" ph="1"/>
      <c r="P521" s="15" ph="1"/>
    </row>
    <row r="522" spans="9:16" ht="19.5">
      <c r="I522" s="15" ph="1"/>
      <c r="J522" s="15" ph="1"/>
      <c r="K522" s="15" ph="1"/>
      <c r="M522" s="15" ph="1"/>
      <c r="N522" s="26" ph="1"/>
      <c r="O522" s="15" ph="1"/>
      <c r="P522" s="15" ph="1"/>
    </row>
    <row r="523" spans="9:16" ht="19.5">
      <c r="I523" s="15" ph="1"/>
      <c r="J523" s="15" ph="1"/>
      <c r="K523" s="15" ph="1"/>
      <c r="M523" s="15" ph="1"/>
      <c r="N523" s="26" ph="1"/>
      <c r="O523" s="15" ph="1"/>
      <c r="P523" s="15" ph="1"/>
    </row>
    <row r="532" spans="9:16" ht="19.5">
      <c r="I532" s="15" ph="1"/>
      <c r="J532" s="15" ph="1"/>
      <c r="K532" s="15" ph="1"/>
      <c r="M532" s="15" ph="1"/>
      <c r="N532" s="26" ph="1"/>
      <c r="O532" s="15" ph="1"/>
      <c r="P532" s="15" ph="1"/>
    </row>
    <row r="533" spans="9:16" ht="19.5">
      <c r="I533" s="15" ph="1"/>
      <c r="J533" s="15" ph="1"/>
      <c r="K533" s="15" ph="1"/>
      <c r="M533" s="15" ph="1"/>
      <c r="N533" s="26" ph="1"/>
      <c r="O533" s="15" ph="1"/>
      <c r="P533" s="15" ph="1"/>
    </row>
    <row r="534" spans="9:16" ht="19.5">
      <c r="I534" s="15" ph="1"/>
      <c r="J534" s="15" ph="1"/>
      <c r="K534" s="15" ph="1"/>
      <c r="M534" s="15" ph="1"/>
      <c r="N534" s="26" ph="1"/>
      <c r="O534" s="15" ph="1"/>
      <c r="P534" s="15" ph="1"/>
    </row>
    <row r="535" spans="9:16" ht="19.5">
      <c r="I535" s="15" ph="1"/>
      <c r="J535" s="15" ph="1"/>
      <c r="K535" s="15" ph="1"/>
      <c r="M535" s="15" ph="1"/>
      <c r="N535" s="26" ph="1"/>
      <c r="O535" s="15" ph="1"/>
      <c r="P535" s="15" ph="1"/>
    </row>
    <row r="536" spans="9:16" ht="19.5">
      <c r="I536" s="15" ph="1"/>
      <c r="J536" s="15" ph="1"/>
      <c r="K536" s="15" ph="1"/>
      <c r="M536" s="15" ph="1"/>
      <c r="N536" s="26" ph="1"/>
      <c r="O536" s="15" ph="1"/>
      <c r="P536" s="15" ph="1"/>
    </row>
    <row r="537" spans="9:16" ht="19.5">
      <c r="I537" s="15" ph="1"/>
      <c r="J537" s="15" ph="1"/>
      <c r="K537" s="15" ph="1"/>
      <c r="M537" s="15" ph="1"/>
      <c r="N537" s="26" ph="1"/>
      <c r="O537" s="15" ph="1"/>
      <c r="P537" s="15" ph="1"/>
    </row>
    <row r="539" spans="9:16" ht="19.5">
      <c r="I539" s="15" ph="1"/>
      <c r="J539" s="15" ph="1"/>
      <c r="K539" s="15" ph="1"/>
      <c r="M539" s="15" ph="1"/>
      <c r="N539" s="26" ph="1"/>
      <c r="O539" s="15" ph="1"/>
      <c r="P539" s="15" ph="1"/>
    </row>
    <row r="540" spans="9:16" ht="19.5">
      <c r="I540" s="15" ph="1"/>
      <c r="J540" s="15" ph="1"/>
      <c r="K540" s="15" ph="1"/>
      <c r="M540" s="15" ph="1"/>
      <c r="N540" s="26" ph="1"/>
      <c r="O540" s="15" ph="1"/>
      <c r="P540" s="15" ph="1"/>
    </row>
  </sheetData>
  <sheetProtection algorithmName="SHA-512" hashValue="yH48oy6va0M96jdmsSpa5bWybRM2GBtm5PZyCtCPqspyysUbr5+tKVjLCU/sdkJ7wKNnXP/oRthEtv4gAGmrUA==" saltValue="ghShd5zk2T5S8SiQUa+ITw==" spinCount="100000" sheet="1" objects="1" scenarios="1" selectLockedCells="1"/>
  <mergeCells count="93">
    <mergeCell ref="M7:M8"/>
    <mergeCell ref="M10:M11"/>
    <mergeCell ref="M4:M6"/>
    <mergeCell ref="G3:M3"/>
    <mergeCell ref="H32:H38"/>
    <mergeCell ref="C14:H14"/>
    <mergeCell ref="F21:G21"/>
    <mergeCell ref="F20:G20"/>
    <mergeCell ref="D8:E8"/>
    <mergeCell ref="D12:E12"/>
    <mergeCell ref="G4:H6"/>
    <mergeCell ref="K5:L5"/>
    <mergeCell ref="L7:L8"/>
    <mergeCell ref="J7:J8"/>
    <mergeCell ref="L10:L11"/>
    <mergeCell ref="F22:G23"/>
    <mergeCell ref="F54:H55"/>
    <mergeCell ref="F46:H47"/>
    <mergeCell ref="F27:G27"/>
    <mergeCell ref="F35:G35"/>
    <mergeCell ref="F32:G32"/>
    <mergeCell ref="F39:G39"/>
    <mergeCell ref="F48:H53"/>
    <mergeCell ref="F28:G29"/>
    <mergeCell ref="F34:G34"/>
    <mergeCell ref="F37:G37"/>
    <mergeCell ref="F30:G31"/>
    <mergeCell ref="F45:G45"/>
    <mergeCell ref="H39:H45"/>
    <mergeCell ref="F38:G38"/>
    <mergeCell ref="H26:H27"/>
    <mergeCell ref="F42:G42"/>
    <mergeCell ref="F19:G19"/>
    <mergeCell ref="F18:G18"/>
    <mergeCell ref="F43:G44"/>
    <mergeCell ref="F40:G41"/>
    <mergeCell ref="F26:G26"/>
    <mergeCell ref="K4:L4"/>
    <mergeCell ref="K15:K16"/>
    <mergeCell ref="F24:G25"/>
    <mergeCell ref="I4:I5"/>
    <mergeCell ref="H18:H19"/>
    <mergeCell ref="H20:H21"/>
    <mergeCell ref="I14:M14"/>
    <mergeCell ref="F16:G16"/>
    <mergeCell ref="F7:F8"/>
    <mergeCell ref="F4:F5"/>
    <mergeCell ref="G7:H8"/>
    <mergeCell ref="K10:K11"/>
    <mergeCell ref="J4:J5"/>
    <mergeCell ref="J10:J11"/>
    <mergeCell ref="I10:I11"/>
    <mergeCell ref="K7:K8"/>
    <mergeCell ref="I7:I8"/>
    <mergeCell ref="D11:E11"/>
    <mergeCell ref="D9:E9"/>
    <mergeCell ref="D7:E7"/>
    <mergeCell ref="G9:H9"/>
    <mergeCell ref="B7:B9"/>
    <mergeCell ref="B10:B12"/>
    <mergeCell ref="B3:B6"/>
    <mergeCell ref="B48:B55"/>
    <mergeCell ref="C28:D29"/>
    <mergeCell ref="C30:D31"/>
    <mergeCell ref="C24:D25"/>
    <mergeCell ref="D3:F3"/>
    <mergeCell ref="C54:D55"/>
    <mergeCell ref="C48:D53"/>
    <mergeCell ref="C20:D21"/>
    <mergeCell ref="C18:D19"/>
    <mergeCell ref="D5:E5"/>
    <mergeCell ref="D6:E6"/>
    <mergeCell ref="D10:E10"/>
    <mergeCell ref="C22:D23"/>
    <mergeCell ref="D4:E4"/>
    <mergeCell ref="F10:F11"/>
    <mergeCell ref="F17:G17"/>
    <mergeCell ref="F15:H15"/>
    <mergeCell ref="C10:C11"/>
    <mergeCell ref="C7:C8"/>
    <mergeCell ref="C3:C5"/>
    <mergeCell ref="G10:H11"/>
    <mergeCell ref="G12:H12"/>
    <mergeCell ref="B46:B47"/>
    <mergeCell ref="B14:B16"/>
    <mergeCell ref="B18:B31"/>
    <mergeCell ref="B32:B45"/>
    <mergeCell ref="C26:D27"/>
    <mergeCell ref="C46:D47"/>
    <mergeCell ref="C15:E16"/>
    <mergeCell ref="C39:D45"/>
    <mergeCell ref="C32:D38"/>
    <mergeCell ref="C17:E17"/>
  </mergeCells>
  <phoneticPr fontId="2"/>
  <dataValidations count="6">
    <dataValidation imeMode="on" allowBlank="1" showInputMessage="1" showErrorMessage="1" sqref="M56:M77 I7:J7 I17:J17 I56:K77 N17:N77" xr:uid="{00000000-0002-0000-0100-000000000000}"/>
    <dataValidation type="list" allowBlank="1" showInputMessage="1" showErrorMessage="1" sqref="C56:E77" xr:uid="{00000000-0002-0000-0100-000001000000}">
      <formula1>$W$18:$W$27</formula1>
    </dataValidation>
    <dataValidation imeMode="off" allowBlank="1" showInputMessage="1" showErrorMessage="1" sqref="B7 G7 L56:L77 K7:L7 B56:B77 B48 B46 B32 B17:B18 B10 G10" xr:uid="{00000000-0002-0000-0100-000002000000}"/>
    <dataValidation imeMode="halfAlpha" allowBlank="1" showInputMessage="1" showErrorMessage="1" sqref="F32 G35:G36 G18:G29 F18:F30 K10:K12 F37:F55 G32:G33 F34:F35 H18:H55 G38:G55 L10 L12 F12 K17:M55" xr:uid="{00000000-0002-0000-0100-000003000000}"/>
    <dataValidation imeMode="hiragana" allowBlank="1" showInputMessage="1" showErrorMessage="1" sqref="I18:J55 C12 I10:J12 F10:F11 D10:E12 C10" xr:uid="{00000000-0002-0000-0100-000004000000}"/>
    <dataValidation type="list" allowBlank="1" showInputMessage="1" showErrorMessage="1" sqref="F36 F33" xr:uid="{00000000-0002-0000-0100-000005000000}">
      <formula1>"周長333,周長400,周長500,250"</formula1>
    </dataValidation>
  </dataValidations>
  <pageMargins left="0.19685039370078741" right="0.19685039370078741" top="0.19685039370078741" bottom="0.19685039370078741" header="0.31496062992125984" footer="0.31496062992125984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N550"/>
  <sheetViews>
    <sheetView tabSelected="1" zoomScale="75" zoomScaleNormal="75" workbookViewId="0">
      <selection activeCell="C10" sqref="C10:C11"/>
    </sheetView>
  </sheetViews>
  <sheetFormatPr defaultColWidth="9" defaultRowHeight="13"/>
  <cols>
    <col min="1" max="1" width="2.08984375" style="15" customWidth="1"/>
    <col min="2" max="2" width="6.6328125" style="15" customWidth="1"/>
    <col min="3" max="3" width="12.81640625" style="15" customWidth="1"/>
    <col min="4" max="4" width="28.6328125" style="15" customWidth="1"/>
    <col min="5" max="5" width="3.6328125" style="15" customWidth="1"/>
    <col min="6" max="6" width="14.6328125" style="15" customWidth="1"/>
    <col min="7" max="7" width="4.08984375" style="15" customWidth="1"/>
    <col min="8" max="8" width="7.6328125" style="15" customWidth="1"/>
    <col min="9" max="9" width="15.6328125" style="15" customWidth="1"/>
    <col min="10" max="10" width="20.6328125" style="15" customWidth="1"/>
    <col min="11" max="11" width="5.6328125" style="15" customWidth="1"/>
    <col min="12" max="12" width="15" style="15" customWidth="1"/>
    <col min="13" max="13" width="11.6328125" style="15" customWidth="1"/>
    <col min="14" max="24" width="15.36328125" style="15" customWidth="1"/>
    <col min="25" max="25" width="1.6328125" style="15" customWidth="1"/>
    <col min="26" max="16384" width="9" style="15"/>
  </cols>
  <sheetData>
    <row r="1" spans="2:13" s="14" customFormat="1" ht="24" customHeight="1">
      <c r="B1" s="12" t="s">
        <v>246</v>
      </c>
      <c r="C1" s="508"/>
      <c r="H1" s="13"/>
      <c r="I1" s="13"/>
      <c r="J1" s="13"/>
      <c r="K1" s="13"/>
      <c r="L1" s="13"/>
    </row>
    <row r="2" spans="2:13" ht="12" customHeight="1" thickBot="1">
      <c r="L2" s="13"/>
    </row>
    <row r="3" spans="2:13" s="16" customFormat="1" ht="18" customHeight="1">
      <c r="B3" s="703"/>
      <c r="C3" s="744" t="s">
        <v>14</v>
      </c>
      <c r="D3" s="762" t="s">
        <v>25</v>
      </c>
      <c r="E3" s="763"/>
      <c r="F3" s="763"/>
      <c r="G3" s="868" t="s">
        <v>53</v>
      </c>
      <c r="H3" s="869"/>
      <c r="I3" s="869"/>
      <c r="J3" s="869"/>
      <c r="K3" s="869"/>
      <c r="L3" s="869"/>
      <c r="M3" s="870"/>
    </row>
    <row r="4" spans="2:13" s="16" customFormat="1" ht="14.25" customHeight="1">
      <c r="B4" s="704"/>
      <c r="C4" s="745"/>
      <c r="D4" s="731" t="s">
        <v>33</v>
      </c>
      <c r="E4" s="732"/>
      <c r="F4" s="717" t="s">
        <v>52</v>
      </c>
      <c r="G4" s="880" t="s">
        <v>88</v>
      </c>
      <c r="H4" s="719"/>
      <c r="I4" s="789" t="s">
        <v>32</v>
      </c>
      <c r="J4" s="789" t="s">
        <v>33</v>
      </c>
      <c r="K4" s="787" t="s">
        <v>45</v>
      </c>
      <c r="L4" s="788"/>
      <c r="M4" s="926" t="s">
        <v>167</v>
      </c>
    </row>
    <row r="5" spans="2:13" s="16" customFormat="1" ht="21" customHeight="1">
      <c r="B5" s="704"/>
      <c r="C5" s="745"/>
      <c r="D5" s="771" t="s">
        <v>55</v>
      </c>
      <c r="E5" s="772"/>
      <c r="F5" s="805"/>
      <c r="G5" s="881"/>
      <c r="H5" s="882"/>
      <c r="I5" s="795"/>
      <c r="J5" s="812"/>
      <c r="K5" s="884" t="s">
        <v>160</v>
      </c>
      <c r="L5" s="885"/>
      <c r="M5" s="927"/>
    </row>
    <row r="6" spans="2:13" s="16" customFormat="1" ht="21" customHeight="1" thickBot="1">
      <c r="B6" s="705"/>
      <c r="C6" s="580" t="s">
        <v>168</v>
      </c>
      <c r="D6" s="773" t="s">
        <v>19</v>
      </c>
      <c r="E6" s="774"/>
      <c r="F6" s="567" t="s">
        <v>26</v>
      </c>
      <c r="G6" s="883"/>
      <c r="H6" s="722"/>
      <c r="I6" s="31" t="s">
        <v>85</v>
      </c>
      <c r="J6" s="30" t="s">
        <v>85</v>
      </c>
      <c r="K6" s="566" t="s">
        <v>57</v>
      </c>
      <c r="L6" s="23" t="s">
        <v>58</v>
      </c>
      <c r="M6" s="928"/>
    </row>
    <row r="7" spans="2:13" s="16" customFormat="1" ht="12" customHeight="1">
      <c r="B7" s="752" t="s">
        <v>18</v>
      </c>
      <c r="C7" s="742" t="s">
        <v>203</v>
      </c>
      <c r="D7" s="783" t="s">
        <v>204</v>
      </c>
      <c r="E7" s="784"/>
      <c r="F7" s="803" t="s">
        <v>206</v>
      </c>
      <c r="G7" s="806" t="s">
        <v>54</v>
      </c>
      <c r="H7" s="807"/>
      <c r="I7" s="777" t="s">
        <v>209</v>
      </c>
      <c r="J7" s="777" t="s">
        <v>210</v>
      </c>
      <c r="K7" s="815">
        <v>2</v>
      </c>
      <c r="L7" s="886" t="s">
        <v>213</v>
      </c>
      <c r="M7" s="861" t="s">
        <v>166</v>
      </c>
    </row>
    <row r="8" spans="2:13" s="20" customFormat="1" ht="16.5" customHeight="1">
      <c r="B8" s="753"/>
      <c r="C8" s="743"/>
      <c r="D8" s="876" t="s">
        <v>205</v>
      </c>
      <c r="E8" s="877"/>
      <c r="F8" s="804"/>
      <c r="G8" s="808"/>
      <c r="H8" s="809"/>
      <c r="I8" s="778"/>
      <c r="J8" s="778"/>
      <c r="K8" s="816"/>
      <c r="L8" s="887"/>
      <c r="M8" s="862"/>
    </row>
    <row r="9" spans="2:13" s="20" customFormat="1" ht="24" customHeight="1" thickBot="1">
      <c r="B9" s="754"/>
      <c r="C9" s="650" t="s">
        <v>208</v>
      </c>
      <c r="D9" s="781" t="s">
        <v>207</v>
      </c>
      <c r="E9" s="782"/>
      <c r="F9" s="470" t="s">
        <v>216</v>
      </c>
      <c r="G9" s="785" t="s">
        <v>169</v>
      </c>
      <c r="H9" s="786"/>
      <c r="I9" s="37" t="s">
        <v>211</v>
      </c>
      <c r="J9" s="37" t="s">
        <v>212</v>
      </c>
      <c r="K9" s="38">
        <v>3</v>
      </c>
      <c r="L9" s="482" t="s">
        <v>214</v>
      </c>
      <c r="M9" s="563"/>
    </row>
    <row r="10" spans="2:13" s="21" customFormat="1" ht="15" customHeight="1">
      <c r="B10" s="755"/>
      <c r="C10" s="740"/>
      <c r="D10" s="775"/>
      <c r="E10" s="776"/>
      <c r="F10" s="733"/>
      <c r="G10" s="746" t="s">
        <v>54</v>
      </c>
      <c r="H10" s="747"/>
      <c r="I10" s="813"/>
      <c r="J10" s="813"/>
      <c r="K10" s="810"/>
      <c r="L10" s="888"/>
      <c r="M10" s="863"/>
    </row>
    <row r="11" spans="2:13" s="21" customFormat="1" ht="25.5" customHeight="1">
      <c r="B11" s="755"/>
      <c r="C11" s="741"/>
      <c r="D11" s="779"/>
      <c r="E11" s="780"/>
      <c r="F11" s="734"/>
      <c r="G11" s="748"/>
      <c r="H11" s="749"/>
      <c r="I11" s="814"/>
      <c r="J11" s="814"/>
      <c r="K11" s="811"/>
      <c r="L11" s="889"/>
      <c r="M11" s="864"/>
    </row>
    <row r="12" spans="2:13" s="21" customFormat="1" ht="36" customHeight="1" thickBot="1">
      <c r="B12" s="756"/>
      <c r="C12" s="581"/>
      <c r="D12" s="878"/>
      <c r="E12" s="879"/>
      <c r="F12" s="32"/>
      <c r="G12" s="750" t="s">
        <v>169</v>
      </c>
      <c r="H12" s="751"/>
      <c r="I12" s="536"/>
      <c r="J12" s="536"/>
      <c r="K12" s="22"/>
      <c r="L12" s="471"/>
      <c r="M12" s="585"/>
    </row>
    <row r="13" spans="2:13" ht="12" customHeight="1" thickBot="1"/>
    <row r="14" spans="2:13" s="16" customFormat="1" ht="18" customHeight="1">
      <c r="B14" s="703" t="s">
        <v>59</v>
      </c>
      <c r="C14" s="762" t="s">
        <v>31</v>
      </c>
      <c r="D14" s="763"/>
      <c r="E14" s="763"/>
      <c r="F14" s="763"/>
      <c r="G14" s="763"/>
      <c r="H14" s="871"/>
      <c r="I14" s="762" t="s">
        <v>30</v>
      </c>
      <c r="J14" s="799"/>
      <c r="K14" s="799"/>
      <c r="L14" s="799"/>
      <c r="M14" s="800"/>
    </row>
    <row r="15" spans="2:13" s="16" customFormat="1" ht="21" customHeight="1">
      <c r="B15" s="704"/>
      <c r="C15" s="717" t="s">
        <v>51</v>
      </c>
      <c r="D15" s="718"/>
      <c r="E15" s="719"/>
      <c r="F15" s="737" t="s">
        <v>35</v>
      </c>
      <c r="G15" s="738"/>
      <c r="H15" s="739"/>
      <c r="I15" s="565" t="s">
        <v>32</v>
      </c>
      <c r="J15" s="565" t="s">
        <v>33</v>
      </c>
      <c r="K15" s="789" t="s">
        <v>34</v>
      </c>
      <c r="L15" s="28" t="s">
        <v>45</v>
      </c>
      <c r="M15" s="568" t="s">
        <v>42</v>
      </c>
    </row>
    <row r="16" spans="2:13" s="16" customFormat="1" ht="21" customHeight="1" thickBot="1">
      <c r="B16" s="705"/>
      <c r="C16" s="720"/>
      <c r="D16" s="721"/>
      <c r="E16" s="722"/>
      <c r="F16" s="801" t="s">
        <v>84</v>
      </c>
      <c r="G16" s="921"/>
      <c r="H16" s="922"/>
      <c r="I16" s="31" t="s">
        <v>85</v>
      </c>
      <c r="J16" s="30" t="s">
        <v>85</v>
      </c>
      <c r="K16" s="790"/>
      <c r="L16" s="30" t="s">
        <v>159</v>
      </c>
      <c r="M16" s="29" t="s">
        <v>164</v>
      </c>
    </row>
    <row r="17" spans="2:13" s="33" customFormat="1" ht="27" customHeight="1" thickBot="1">
      <c r="B17" s="34" t="s">
        <v>18</v>
      </c>
      <c r="C17" s="729" t="s">
        <v>185</v>
      </c>
      <c r="D17" s="730"/>
      <c r="E17" s="730"/>
      <c r="F17" s="923">
        <v>345500</v>
      </c>
      <c r="G17" s="924"/>
      <c r="H17" s="925"/>
      <c r="I17" s="35" t="s">
        <v>220</v>
      </c>
      <c r="J17" s="35" t="s">
        <v>221</v>
      </c>
      <c r="K17" s="35">
        <v>3</v>
      </c>
      <c r="L17" s="483" t="s">
        <v>222</v>
      </c>
      <c r="M17" s="577">
        <v>20080605</v>
      </c>
    </row>
    <row r="18" spans="2:13" s="17" customFormat="1" ht="24" customHeight="1" thickTop="1">
      <c r="B18" s="929" t="s">
        <v>46</v>
      </c>
      <c r="C18" s="896" t="s">
        <v>186</v>
      </c>
      <c r="D18" s="897"/>
      <c r="E18" s="489">
        <v>1</v>
      </c>
      <c r="F18" s="900"/>
      <c r="G18" s="901"/>
      <c r="H18" s="902"/>
      <c r="I18" s="537"/>
      <c r="J18" s="537"/>
      <c r="K18" s="604"/>
      <c r="L18" s="597"/>
      <c r="M18" s="570"/>
    </row>
    <row r="19" spans="2:13" s="17" customFormat="1" ht="24" customHeight="1">
      <c r="B19" s="706"/>
      <c r="C19" s="898"/>
      <c r="D19" s="899"/>
      <c r="E19" s="511">
        <v>2</v>
      </c>
      <c r="F19" s="903"/>
      <c r="G19" s="904"/>
      <c r="H19" s="905"/>
      <c r="I19" s="542"/>
      <c r="J19" s="542"/>
      <c r="K19" s="605"/>
      <c r="L19" s="598"/>
      <c r="M19" s="571"/>
    </row>
    <row r="20" spans="2:13" s="17" customFormat="1" ht="24" customHeight="1">
      <c r="B20" s="706"/>
      <c r="C20" s="898"/>
      <c r="D20" s="899"/>
      <c r="E20" s="504">
        <v>3</v>
      </c>
      <c r="F20" s="903"/>
      <c r="G20" s="904"/>
      <c r="H20" s="905"/>
      <c r="I20" s="542"/>
      <c r="J20" s="542"/>
      <c r="K20" s="605"/>
      <c r="L20" s="597"/>
      <c r="M20" s="572"/>
    </row>
    <row r="21" spans="2:13" s="17" customFormat="1" ht="24" customHeight="1">
      <c r="B21" s="706"/>
      <c r="C21" s="898"/>
      <c r="D21" s="899"/>
      <c r="E21" s="504">
        <v>4</v>
      </c>
      <c r="F21" s="903"/>
      <c r="G21" s="904"/>
      <c r="H21" s="905"/>
      <c r="I21" s="542"/>
      <c r="J21" s="542"/>
      <c r="K21" s="605"/>
      <c r="L21" s="599"/>
      <c r="M21" s="570"/>
    </row>
    <row r="22" spans="2:13" s="17" customFormat="1" ht="24" customHeight="1">
      <c r="B22" s="706"/>
      <c r="C22" s="898"/>
      <c r="D22" s="899"/>
      <c r="E22" s="504">
        <v>5</v>
      </c>
      <c r="F22" s="903"/>
      <c r="G22" s="904"/>
      <c r="H22" s="905"/>
      <c r="I22" s="542"/>
      <c r="J22" s="542"/>
      <c r="K22" s="605"/>
      <c r="L22" s="598"/>
      <c r="M22" s="571"/>
    </row>
    <row r="23" spans="2:13" s="17" customFormat="1" ht="24" customHeight="1">
      <c r="B23" s="706"/>
      <c r="C23" s="769"/>
      <c r="D23" s="770"/>
      <c r="E23" s="495">
        <v>6</v>
      </c>
      <c r="F23" s="906"/>
      <c r="G23" s="907"/>
      <c r="H23" s="908"/>
      <c r="I23" s="538"/>
      <c r="J23" s="538"/>
      <c r="K23" s="606"/>
      <c r="L23" s="600"/>
      <c r="M23" s="573"/>
    </row>
    <row r="24" spans="2:13" s="17" customFormat="1" ht="24" customHeight="1">
      <c r="B24" s="706"/>
      <c r="C24" s="766" t="s">
        <v>187</v>
      </c>
      <c r="D24" s="899"/>
      <c r="E24" s="489">
        <v>1</v>
      </c>
      <c r="F24" s="918"/>
      <c r="G24" s="919"/>
      <c r="H24" s="920"/>
      <c r="I24" s="537"/>
      <c r="J24" s="537"/>
      <c r="K24" s="604"/>
      <c r="L24" s="597"/>
      <c r="M24" s="570"/>
    </row>
    <row r="25" spans="2:13" s="17" customFormat="1" ht="24" customHeight="1">
      <c r="B25" s="706"/>
      <c r="C25" s="898"/>
      <c r="D25" s="899"/>
      <c r="E25" s="511">
        <v>2</v>
      </c>
      <c r="F25" s="909"/>
      <c r="G25" s="910"/>
      <c r="H25" s="911"/>
      <c r="I25" s="542"/>
      <c r="J25" s="542"/>
      <c r="K25" s="605"/>
      <c r="L25" s="598"/>
      <c r="M25" s="571"/>
    </row>
    <row r="26" spans="2:13" s="17" customFormat="1" ht="24" customHeight="1">
      <c r="B26" s="706"/>
      <c r="C26" s="898"/>
      <c r="D26" s="899"/>
      <c r="E26" s="504">
        <v>3</v>
      </c>
      <c r="F26" s="909"/>
      <c r="G26" s="910"/>
      <c r="H26" s="911"/>
      <c r="I26" s="542"/>
      <c r="J26" s="542"/>
      <c r="K26" s="605"/>
      <c r="L26" s="597"/>
      <c r="M26" s="572"/>
    </row>
    <row r="27" spans="2:13" s="17" customFormat="1" ht="24" customHeight="1">
      <c r="B27" s="706"/>
      <c r="C27" s="898"/>
      <c r="D27" s="899"/>
      <c r="E27" s="504">
        <v>4</v>
      </c>
      <c r="F27" s="909"/>
      <c r="G27" s="910"/>
      <c r="H27" s="911"/>
      <c r="I27" s="542"/>
      <c r="J27" s="542"/>
      <c r="K27" s="605"/>
      <c r="L27" s="599"/>
      <c r="M27" s="570"/>
    </row>
    <row r="28" spans="2:13" s="17" customFormat="1" ht="24" customHeight="1">
      <c r="B28" s="706"/>
      <c r="C28" s="898"/>
      <c r="D28" s="899"/>
      <c r="E28" s="504">
        <v>5</v>
      </c>
      <c r="F28" s="909"/>
      <c r="G28" s="910"/>
      <c r="H28" s="911"/>
      <c r="I28" s="542"/>
      <c r="J28" s="542"/>
      <c r="K28" s="605"/>
      <c r="L28" s="598"/>
      <c r="M28" s="571"/>
    </row>
    <row r="29" spans="2:13" s="17" customFormat="1" ht="24" customHeight="1">
      <c r="B29" s="706"/>
      <c r="C29" s="769"/>
      <c r="D29" s="770"/>
      <c r="E29" s="495">
        <v>6</v>
      </c>
      <c r="F29" s="915"/>
      <c r="G29" s="916"/>
      <c r="H29" s="917"/>
      <c r="I29" s="538"/>
      <c r="J29" s="538"/>
      <c r="K29" s="606"/>
      <c r="L29" s="600"/>
      <c r="M29" s="573"/>
    </row>
    <row r="30" spans="2:13" s="17" customFormat="1" ht="24" customHeight="1">
      <c r="B30" s="706"/>
      <c r="C30" s="709" t="s">
        <v>185</v>
      </c>
      <c r="D30" s="710"/>
      <c r="E30" s="492">
        <v>1</v>
      </c>
      <c r="F30" s="918"/>
      <c r="G30" s="919"/>
      <c r="H30" s="920"/>
      <c r="I30" s="537"/>
      <c r="J30" s="537"/>
      <c r="K30" s="607"/>
      <c r="L30" s="601"/>
      <c r="M30" s="574"/>
    </row>
    <row r="31" spans="2:13" s="17" customFormat="1" ht="24" customHeight="1">
      <c r="B31" s="706"/>
      <c r="C31" s="766"/>
      <c r="D31" s="767"/>
      <c r="E31" s="504">
        <v>2</v>
      </c>
      <c r="F31" s="909"/>
      <c r="G31" s="910"/>
      <c r="H31" s="911"/>
      <c r="I31" s="542"/>
      <c r="J31" s="542"/>
      <c r="K31" s="605"/>
      <c r="L31" s="598"/>
      <c r="M31" s="571"/>
    </row>
    <row r="32" spans="2:13" s="17" customFormat="1" ht="24" customHeight="1">
      <c r="B32" s="706"/>
      <c r="C32" s="766"/>
      <c r="D32" s="767"/>
      <c r="E32" s="504">
        <v>3</v>
      </c>
      <c r="F32" s="909"/>
      <c r="G32" s="910"/>
      <c r="H32" s="911"/>
      <c r="I32" s="542"/>
      <c r="J32" s="542"/>
      <c r="K32" s="605"/>
      <c r="L32" s="597"/>
      <c r="M32" s="572"/>
    </row>
    <row r="33" spans="2:14" s="17" customFormat="1" ht="24" customHeight="1">
      <c r="B33" s="706"/>
      <c r="C33" s="766"/>
      <c r="D33" s="767"/>
      <c r="E33" s="504">
        <v>4</v>
      </c>
      <c r="F33" s="909"/>
      <c r="G33" s="910"/>
      <c r="H33" s="911"/>
      <c r="I33" s="542"/>
      <c r="J33" s="542"/>
      <c r="K33" s="605"/>
      <c r="L33" s="599"/>
      <c r="M33" s="570"/>
    </row>
    <row r="34" spans="2:14" s="17" customFormat="1" ht="24" customHeight="1">
      <c r="B34" s="706"/>
      <c r="C34" s="766"/>
      <c r="D34" s="767"/>
      <c r="E34" s="504">
        <v>5</v>
      </c>
      <c r="F34" s="909"/>
      <c r="G34" s="910"/>
      <c r="H34" s="911"/>
      <c r="I34" s="542"/>
      <c r="J34" s="542"/>
      <c r="K34" s="605"/>
      <c r="L34" s="598"/>
      <c r="M34" s="571"/>
    </row>
    <row r="35" spans="2:14" s="17" customFormat="1" ht="24" customHeight="1" thickBot="1">
      <c r="B35" s="706"/>
      <c r="C35" s="711"/>
      <c r="D35" s="712"/>
      <c r="E35" s="495">
        <v>6</v>
      </c>
      <c r="F35" s="909"/>
      <c r="G35" s="910"/>
      <c r="H35" s="911"/>
      <c r="I35" s="544"/>
      <c r="J35" s="544"/>
      <c r="K35" s="606"/>
      <c r="L35" s="600"/>
      <c r="M35" s="573"/>
    </row>
    <row r="36" spans="2:14" s="17" customFormat="1" ht="24" customHeight="1">
      <c r="B36" s="757" t="s">
        <v>36</v>
      </c>
      <c r="C36" s="764" t="s">
        <v>184</v>
      </c>
      <c r="D36" s="765"/>
      <c r="E36" s="503">
        <v>1</v>
      </c>
      <c r="F36" s="912"/>
      <c r="G36" s="913"/>
      <c r="H36" s="914"/>
      <c r="I36" s="537"/>
      <c r="J36" s="537"/>
      <c r="K36" s="608"/>
      <c r="L36" s="602"/>
      <c r="M36" s="575"/>
    </row>
    <row r="37" spans="2:14" s="17" customFormat="1" ht="24" customHeight="1">
      <c r="B37" s="758"/>
      <c r="C37" s="766"/>
      <c r="D37" s="767"/>
      <c r="E37" s="504">
        <v>2</v>
      </c>
      <c r="F37" s="890"/>
      <c r="G37" s="891"/>
      <c r="H37" s="892"/>
      <c r="I37" s="542"/>
      <c r="J37" s="542"/>
      <c r="K37" s="605"/>
      <c r="L37" s="599"/>
      <c r="M37" s="570"/>
    </row>
    <row r="38" spans="2:14" s="17" customFormat="1" ht="24" customHeight="1">
      <c r="B38" s="758"/>
      <c r="C38" s="766"/>
      <c r="D38" s="767"/>
      <c r="E38" s="504">
        <v>3</v>
      </c>
      <c r="F38" s="890"/>
      <c r="G38" s="891"/>
      <c r="H38" s="892"/>
      <c r="I38" s="542"/>
      <c r="J38" s="542"/>
      <c r="K38" s="605"/>
      <c r="L38" s="598"/>
      <c r="M38" s="571"/>
    </row>
    <row r="39" spans="2:14" s="17" customFormat="1" ht="24" customHeight="1">
      <c r="B39" s="758"/>
      <c r="C39" s="766"/>
      <c r="D39" s="767"/>
      <c r="E39" s="504">
        <v>4</v>
      </c>
      <c r="F39" s="890"/>
      <c r="G39" s="891"/>
      <c r="H39" s="892"/>
      <c r="I39" s="542"/>
      <c r="J39" s="542"/>
      <c r="K39" s="605"/>
      <c r="L39" s="597"/>
      <c r="M39" s="572"/>
    </row>
    <row r="40" spans="2:14" s="17" customFormat="1" ht="24" customHeight="1">
      <c r="B40" s="758"/>
      <c r="C40" s="766"/>
      <c r="D40" s="767"/>
      <c r="E40" s="504">
        <v>5</v>
      </c>
      <c r="F40" s="890"/>
      <c r="G40" s="891"/>
      <c r="H40" s="892"/>
      <c r="I40" s="542"/>
      <c r="J40" s="542"/>
      <c r="K40" s="605"/>
      <c r="L40" s="599"/>
      <c r="M40" s="570"/>
    </row>
    <row r="41" spans="2:14" s="17" customFormat="1" ht="24" customHeight="1" thickBot="1">
      <c r="B41" s="759"/>
      <c r="C41" s="715"/>
      <c r="D41" s="716"/>
      <c r="E41" s="502">
        <v>6</v>
      </c>
      <c r="F41" s="893"/>
      <c r="G41" s="894"/>
      <c r="H41" s="895"/>
      <c r="I41" s="544"/>
      <c r="J41" s="544"/>
      <c r="K41" s="609"/>
      <c r="L41" s="603"/>
      <c r="M41" s="576"/>
    </row>
    <row r="42" spans="2:14" ht="20.149999999999999" customHeight="1">
      <c r="B42" s="507"/>
      <c r="C42" s="508"/>
      <c r="D42" s="508"/>
      <c r="E42" s="508"/>
      <c r="F42" s="509"/>
      <c r="G42" s="509"/>
      <c r="H42" s="507" ph="1"/>
      <c r="I42" s="507" ph="1"/>
      <c r="J42" s="507" ph="1"/>
      <c r="K42" s="507"/>
      <c r="L42" s="507" ph="1"/>
      <c r="N42" s="15" ph="1"/>
    </row>
    <row r="43" spans="2:14" ht="20.149999999999999" customHeight="1">
      <c r="B43" s="507"/>
      <c r="C43" s="508"/>
      <c r="D43" s="508"/>
      <c r="E43" s="508"/>
      <c r="F43" s="509"/>
      <c r="G43" s="509"/>
      <c r="H43" s="507" ph="1"/>
      <c r="I43" s="507" ph="1"/>
      <c r="J43" s="507" ph="1"/>
      <c r="K43" s="507"/>
      <c r="L43" s="507" ph="1"/>
      <c r="N43" s="15" ph="1"/>
    </row>
    <row r="44" spans="2:14" ht="20.149999999999999" customHeight="1">
      <c r="B44" s="507"/>
      <c r="C44" s="508"/>
      <c r="D44" s="508"/>
      <c r="E44" s="508"/>
      <c r="F44" s="509"/>
      <c r="G44" s="509"/>
      <c r="H44" s="507" ph="1"/>
      <c r="I44" s="507" ph="1"/>
      <c r="J44" s="507" ph="1"/>
      <c r="K44" s="507"/>
      <c r="L44" s="507" ph="1"/>
      <c r="N44" s="15" ph="1"/>
    </row>
    <row r="45" spans="2:14" ht="20.149999999999999" customHeight="1">
      <c r="B45" s="507"/>
      <c r="C45" s="508"/>
      <c r="D45" s="508"/>
      <c r="E45" s="508"/>
      <c r="F45" s="509"/>
      <c r="G45" s="509"/>
      <c r="H45" s="507" ph="1"/>
      <c r="I45" s="507" ph="1"/>
      <c r="J45" s="507" ph="1"/>
      <c r="K45" s="507"/>
      <c r="L45" s="507" ph="1"/>
      <c r="N45" s="15" ph="1"/>
    </row>
    <row r="46" spans="2:14" ht="20.149999999999999" customHeight="1">
      <c r="B46" s="507"/>
      <c r="C46" s="508"/>
      <c r="D46" s="508"/>
      <c r="E46" s="508"/>
      <c r="F46" s="509"/>
      <c r="G46" s="509"/>
      <c r="H46" s="507" ph="1"/>
      <c r="I46" s="507" ph="1"/>
      <c r="J46" s="507" ph="1"/>
      <c r="K46" s="507"/>
      <c r="L46" s="507" ph="1"/>
      <c r="N46" s="15" ph="1"/>
    </row>
    <row r="47" spans="2:14" ht="20.149999999999999" customHeight="1">
      <c r="B47" s="507"/>
      <c r="C47" s="508"/>
      <c r="D47" s="508"/>
      <c r="E47" s="508"/>
      <c r="F47" s="509"/>
      <c r="G47" s="509"/>
      <c r="H47" s="507" ph="1"/>
      <c r="I47" s="507" ph="1"/>
      <c r="J47" s="507" ph="1"/>
      <c r="K47" s="507"/>
      <c r="L47" s="507" ph="1"/>
      <c r="N47" s="15" ph="1"/>
    </row>
    <row r="48" spans="2:14" ht="20.149999999999999" customHeight="1">
      <c r="B48" s="507"/>
      <c r="C48" s="508"/>
      <c r="D48" s="508"/>
      <c r="E48" s="508"/>
      <c r="F48" s="509"/>
      <c r="G48" s="509"/>
      <c r="H48" s="507" ph="1"/>
      <c r="I48" s="507" ph="1"/>
      <c r="J48" s="507" ph="1"/>
      <c r="K48" s="507"/>
      <c r="L48" s="507" ph="1"/>
      <c r="N48" s="15" ph="1"/>
    </row>
    <row r="49" spans="2:14" ht="20.149999999999999" customHeight="1">
      <c r="B49" s="507"/>
      <c r="C49" s="508"/>
      <c r="D49" s="508"/>
      <c r="E49" s="508"/>
      <c r="F49" s="509"/>
      <c r="G49" s="509"/>
      <c r="H49" s="507" ph="1"/>
      <c r="I49" s="507" ph="1"/>
      <c r="J49" s="507" ph="1"/>
      <c r="K49" s="507"/>
      <c r="L49" s="507" ph="1"/>
      <c r="N49" s="15" ph="1"/>
    </row>
    <row r="50" spans="2:14" ht="20.149999999999999" customHeight="1">
      <c r="B50" s="507"/>
      <c r="C50" s="508"/>
      <c r="D50" s="508"/>
      <c r="E50" s="508"/>
      <c r="F50" s="509"/>
      <c r="G50" s="509"/>
      <c r="H50" s="507" ph="1"/>
      <c r="I50" s="507" ph="1"/>
      <c r="J50" s="507" ph="1"/>
      <c r="K50" s="507"/>
      <c r="L50" s="507" ph="1"/>
      <c r="N50" s="15" ph="1"/>
    </row>
    <row r="51" spans="2:14" ht="20.149999999999999" customHeight="1">
      <c r="B51" s="507"/>
      <c r="C51" s="508"/>
      <c r="D51" s="508"/>
      <c r="E51" s="508"/>
      <c r="F51" s="509"/>
      <c r="G51" s="509"/>
      <c r="H51" s="507" ph="1"/>
      <c r="I51" s="507" ph="1"/>
      <c r="J51" s="507" ph="1"/>
      <c r="K51" s="507"/>
      <c r="L51" s="507" ph="1"/>
      <c r="N51" s="15" ph="1"/>
    </row>
    <row r="52" spans="2:14" ht="20.149999999999999" customHeight="1">
      <c r="B52" s="507"/>
      <c r="C52" s="508"/>
      <c r="D52" s="508"/>
      <c r="E52" s="508"/>
      <c r="F52" s="509"/>
      <c r="G52" s="509"/>
      <c r="H52" s="507"/>
      <c r="I52" s="507" ph="1"/>
      <c r="J52" s="507" ph="1"/>
      <c r="K52" s="507"/>
      <c r="L52" s="507" ph="1"/>
      <c r="N52" s="15" ph="1"/>
    </row>
    <row r="53" spans="2:14" ht="20.149999999999999" customHeight="1">
      <c r="B53" s="507"/>
      <c r="C53" s="508"/>
      <c r="D53" s="508"/>
      <c r="E53" s="508"/>
      <c r="F53" s="509"/>
      <c r="G53" s="509"/>
      <c r="H53" s="507" ph="1"/>
      <c r="I53" s="507" ph="1"/>
      <c r="J53" s="507" ph="1"/>
      <c r="K53" s="507"/>
      <c r="L53" s="507" ph="1"/>
      <c r="N53" s="15" ph="1"/>
    </row>
    <row r="54" spans="2:14" ht="20.149999999999999" customHeight="1">
      <c r="B54" s="507"/>
      <c r="C54" s="508"/>
      <c r="D54" s="508"/>
      <c r="E54" s="508"/>
      <c r="F54" s="509"/>
      <c r="G54" s="509"/>
      <c r="H54" s="507" ph="1"/>
      <c r="I54" s="507" ph="1"/>
      <c r="J54" s="507" ph="1"/>
      <c r="K54" s="507"/>
      <c r="L54" s="507" ph="1"/>
      <c r="N54" s="15" ph="1"/>
    </row>
    <row r="55" spans="2:14" ht="20.149999999999999" customHeight="1">
      <c r="B55" s="507"/>
      <c r="C55" s="508"/>
      <c r="D55" s="508"/>
      <c r="E55" s="508"/>
      <c r="F55" s="509"/>
      <c r="G55" s="509"/>
      <c r="H55" s="507" ph="1"/>
      <c r="I55" s="507" ph="1"/>
      <c r="J55" s="507" ph="1"/>
      <c r="K55" s="507"/>
      <c r="L55" s="507" ph="1"/>
      <c r="N55" s="15" ph="1"/>
    </row>
    <row r="56" spans="2:14" ht="20.149999999999999" customHeight="1">
      <c r="B56" s="507"/>
      <c r="C56" s="508"/>
      <c r="D56" s="508"/>
      <c r="E56" s="508"/>
      <c r="F56" s="509"/>
      <c r="G56" s="509"/>
      <c r="H56" s="507" ph="1"/>
      <c r="I56" s="507" ph="1"/>
      <c r="J56" s="507" ph="1"/>
      <c r="K56" s="507"/>
      <c r="L56" s="507" ph="1"/>
      <c r="N56" s="15" ph="1"/>
    </row>
    <row r="57" spans="2:14" ht="20.149999999999999" customHeight="1">
      <c r="B57" s="507"/>
      <c r="C57" s="508"/>
      <c r="D57" s="508"/>
      <c r="E57" s="508"/>
      <c r="F57" s="509"/>
      <c r="G57" s="509"/>
      <c r="H57" s="507" ph="1"/>
      <c r="I57" s="507" ph="1"/>
      <c r="J57" s="507" ph="1"/>
      <c r="K57" s="507"/>
      <c r="L57" s="507" ph="1"/>
      <c r="N57" s="15" ph="1"/>
    </row>
    <row r="58" spans="2:14" ht="20.149999999999999" customHeight="1">
      <c r="B58" s="507"/>
      <c r="C58" s="508"/>
      <c r="D58" s="508"/>
      <c r="E58" s="508"/>
      <c r="F58" s="509"/>
      <c r="G58" s="509"/>
      <c r="H58" s="507" ph="1"/>
      <c r="I58" s="507" ph="1"/>
      <c r="J58" s="507" ph="1"/>
      <c r="K58" s="507"/>
      <c r="L58" s="507" ph="1"/>
      <c r="N58" s="15" ph="1"/>
    </row>
    <row r="59" spans="2:14" ht="20.149999999999999" customHeight="1">
      <c r="B59" s="507"/>
      <c r="C59" s="508"/>
      <c r="D59" s="508"/>
      <c r="E59" s="508"/>
      <c r="F59" s="509"/>
      <c r="G59" s="509"/>
      <c r="H59" s="507" ph="1"/>
      <c r="I59" s="507" ph="1"/>
      <c r="J59" s="507" ph="1"/>
      <c r="K59" s="507"/>
      <c r="L59" s="507" ph="1"/>
      <c r="N59" s="15" ph="1"/>
    </row>
    <row r="60" spans="2:14" ht="20.149999999999999" customHeight="1">
      <c r="B60" s="507"/>
      <c r="C60" s="508"/>
      <c r="D60" s="508"/>
      <c r="E60" s="508"/>
      <c r="F60" s="509"/>
      <c r="G60" s="509"/>
      <c r="H60" s="507" ph="1"/>
      <c r="I60" s="507" ph="1"/>
      <c r="J60" s="507" ph="1"/>
      <c r="K60" s="507"/>
      <c r="L60" s="507" ph="1"/>
      <c r="N60" s="15" ph="1"/>
    </row>
    <row r="61" spans="2:14" ht="20.149999999999999" customHeight="1">
      <c r="B61" s="507"/>
      <c r="C61" s="508"/>
      <c r="D61" s="508"/>
      <c r="E61" s="508"/>
      <c r="F61" s="509"/>
      <c r="G61" s="509"/>
      <c r="H61" s="507" ph="1"/>
      <c r="I61" s="507" ph="1"/>
      <c r="J61" s="507" ph="1"/>
      <c r="K61" s="507"/>
      <c r="L61" s="507" ph="1"/>
      <c r="N61" s="15" ph="1"/>
    </row>
    <row r="62" spans="2:14" ht="20.149999999999999" customHeight="1">
      <c r="B62" s="507"/>
      <c r="C62" s="508"/>
      <c r="D62" s="508"/>
      <c r="E62" s="508"/>
      <c r="F62" s="509"/>
      <c r="G62" s="509"/>
      <c r="H62" s="507" ph="1"/>
      <c r="I62" s="507" ph="1"/>
      <c r="J62" s="507" ph="1"/>
      <c r="K62" s="507"/>
      <c r="L62" s="507" ph="1"/>
      <c r="N62" s="15" ph="1"/>
    </row>
    <row r="63" spans="2:14" ht="20.149999999999999" customHeight="1">
      <c r="B63" s="507"/>
      <c r="C63" s="508"/>
      <c r="D63" s="508"/>
      <c r="E63" s="508"/>
      <c r="F63" s="509"/>
      <c r="G63" s="509"/>
      <c r="H63" s="507" ph="1"/>
      <c r="I63" s="507" ph="1"/>
      <c r="J63" s="507" ph="1"/>
      <c r="K63" s="507"/>
      <c r="L63" s="507" ph="1"/>
      <c r="N63" s="15" ph="1"/>
    </row>
    <row r="64" spans="2:14" ht="20.149999999999999" customHeight="1">
      <c r="H64" s="15" ph="1"/>
      <c r="I64" s="15" ph="1"/>
      <c r="J64" s="15" ph="1"/>
      <c r="L64" s="15" ph="1"/>
      <c r="N64" s="15" ph="1"/>
    </row>
    <row r="65" spans="8:14" ht="20.149999999999999" customHeight="1">
      <c r="H65" s="15" ph="1"/>
      <c r="I65" s="15" ph="1"/>
      <c r="J65" s="15" ph="1"/>
      <c r="L65" s="15" ph="1"/>
      <c r="N65" s="15" ph="1"/>
    </row>
    <row r="66" spans="8:14" ht="20.149999999999999" customHeight="1">
      <c r="H66" s="15" ph="1"/>
      <c r="I66" s="15" ph="1"/>
      <c r="J66" s="15" ph="1"/>
      <c r="L66" s="15" ph="1"/>
      <c r="N66" s="15" ph="1"/>
    </row>
    <row r="67" spans="8:14" ht="20.149999999999999" customHeight="1">
      <c r="H67" s="15" ph="1"/>
      <c r="I67" s="15" ph="1"/>
      <c r="J67" s="15" ph="1"/>
      <c r="L67" s="15" ph="1"/>
      <c r="N67" s="15" ph="1"/>
    </row>
    <row r="68" spans="8:14" ht="20.149999999999999" customHeight="1">
      <c r="H68" s="15" ph="1"/>
      <c r="I68" s="15" ph="1"/>
      <c r="J68" s="15" ph="1"/>
      <c r="L68" s="15" ph="1"/>
      <c r="N68" s="15" ph="1"/>
    </row>
    <row r="69" spans="8:14" ht="20.149999999999999" customHeight="1">
      <c r="H69" s="15" ph="1"/>
      <c r="I69" s="15" ph="1"/>
      <c r="J69" s="15" ph="1"/>
      <c r="L69" s="15" ph="1"/>
      <c r="N69" s="15" ph="1"/>
    </row>
    <row r="70" spans="8:14" ht="20.149999999999999" customHeight="1">
      <c r="H70" s="15" ph="1"/>
      <c r="I70" s="15" ph="1"/>
      <c r="J70" s="15" ph="1"/>
      <c r="L70" s="15" ph="1"/>
      <c r="N70" s="15" ph="1"/>
    </row>
    <row r="71" spans="8:14" ht="20.149999999999999" customHeight="1">
      <c r="H71" s="15" ph="1"/>
      <c r="I71" s="15" ph="1"/>
      <c r="J71" s="15" ph="1"/>
      <c r="L71" s="15" ph="1"/>
      <c r="N71" s="15" ph="1"/>
    </row>
    <row r="72" spans="8:14" ht="20.149999999999999" customHeight="1">
      <c r="H72" s="15" ph="1"/>
      <c r="I72" s="15" ph="1"/>
      <c r="J72" s="15" ph="1"/>
      <c r="L72" s="15" ph="1"/>
      <c r="N72" s="15" ph="1"/>
    </row>
    <row r="73" spans="8:14" ht="20.149999999999999" customHeight="1">
      <c r="H73" s="15" ph="1"/>
      <c r="I73" s="15" ph="1"/>
      <c r="J73" s="15" ph="1"/>
      <c r="L73" s="15" ph="1"/>
      <c r="N73" s="15" ph="1"/>
    </row>
    <row r="74" spans="8:14" ht="20.149999999999999" customHeight="1">
      <c r="H74" s="15" ph="1"/>
      <c r="I74" s="15" ph="1"/>
      <c r="J74" s="15" ph="1"/>
      <c r="L74" s="15" ph="1"/>
      <c r="N74" s="15" ph="1"/>
    </row>
    <row r="75" spans="8:14" ht="20.149999999999999" customHeight="1">
      <c r="H75" s="15" ph="1"/>
      <c r="I75" s="15" ph="1"/>
      <c r="J75" s="15" ph="1"/>
      <c r="L75" s="15" ph="1"/>
      <c r="N75" s="15" ph="1"/>
    </row>
    <row r="76" spans="8:14" ht="20.149999999999999" customHeight="1">
      <c r="H76" s="15" ph="1"/>
      <c r="I76" s="15" ph="1"/>
      <c r="J76" s="15" ph="1"/>
      <c r="L76" s="15" ph="1"/>
      <c r="N76" s="15" ph="1"/>
    </row>
    <row r="77" spans="8:14" ht="20.149999999999999" customHeight="1">
      <c r="H77" s="15" ph="1"/>
      <c r="I77" s="15" ph="1"/>
      <c r="J77" s="15" ph="1"/>
      <c r="L77" s="15" ph="1"/>
      <c r="N77" s="15" ph="1"/>
    </row>
    <row r="78" spans="8:14" ht="20.149999999999999" customHeight="1">
      <c r="H78" s="15" ph="1"/>
      <c r="I78" s="15" ph="1"/>
      <c r="J78" s="15" ph="1"/>
      <c r="L78" s="15" ph="1"/>
      <c r="N78" s="15" ph="1"/>
    </row>
    <row r="79" spans="8:14" ht="20.149999999999999" customHeight="1">
      <c r="H79" s="15" ph="1"/>
      <c r="I79" s="15" ph="1"/>
      <c r="J79" s="15" ph="1"/>
      <c r="L79" s="15" ph="1"/>
      <c r="N79" s="15" ph="1"/>
    </row>
    <row r="80" spans="8:14" ht="20.149999999999999" customHeight="1">
      <c r="H80" s="15" ph="1"/>
      <c r="I80" s="15" ph="1"/>
      <c r="J80" s="15" ph="1"/>
      <c r="L80" s="15" ph="1"/>
      <c r="N80" s="15" ph="1"/>
    </row>
    <row r="81" spans="8:14" ht="19.5">
      <c r="H81" s="15" ph="1"/>
      <c r="I81" s="15" ph="1"/>
      <c r="J81" s="15" ph="1"/>
      <c r="L81" s="15" ph="1"/>
      <c r="N81" s="15" ph="1"/>
    </row>
    <row r="82" spans="8:14" ht="19.5">
      <c r="H82" s="15" ph="1"/>
      <c r="I82" s="15" ph="1"/>
      <c r="J82" s="15" ph="1"/>
      <c r="L82" s="15" ph="1"/>
      <c r="N82" s="15" ph="1"/>
    </row>
    <row r="83" spans="8:14" ht="19.5">
      <c r="H83" s="15" ph="1"/>
      <c r="I83" s="15" ph="1"/>
      <c r="J83" s="15" ph="1"/>
      <c r="L83" s="15" ph="1"/>
      <c r="N83" s="15" ph="1"/>
    </row>
    <row r="84" spans="8:14" ht="19.5">
      <c r="H84" s="15" ph="1"/>
      <c r="I84" s="15" ph="1"/>
      <c r="J84" s="15" ph="1"/>
      <c r="L84" s="15" ph="1"/>
      <c r="N84" s="15" ph="1"/>
    </row>
    <row r="85" spans="8:14" ht="20" thickBot="1">
      <c r="H85" s="15" ph="1"/>
      <c r="I85" s="15" ph="1"/>
      <c r="J85" s="15" ph="1"/>
      <c r="L85" s="15" ph="1"/>
      <c r="N85" s="15" ph="1"/>
    </row>
    <row r="86" spans="8:14" ht="20" thickBot="1">
      <c r="H86" s="15" ph="1"/>
      <c r="I86" s="15" ph="1"/>
      <c r="J86" s="15" ph="1"/>
      <c r="L86" s="15" ph="1"/>
      <c r="N86" s="15" ph="1"/>
    </row>
    <row r="87" spans="8:14" ht="20" thickBot="1">
      <c r="H87" s="15" ph="1"/>
      <c r="I87" s="15" ph="1"/>
      <c r="J87" s="15" ph="1"/>
      <c r="L87" s="15" ph="1"/>
      <c r="N87" s="15" ph="1"/>
    </row>
    <row r="88" spans="8:14" ht="20" thickBot="1">
      <c r="H88" s="15" ph="1"/>
      <c r="I88" s="15" ph="1"/>
      <c r="J88" s="15" ph="1"/>
      <c r="L88" s="15" ph="1"/>
      <c r="N88" s="15" ph="1"/>
    </row>
    <row r="89" spans="8:14" ht="20" thickBot="1">
      <c r="H89" s="15" ph="1"/>
      <c r="I89" s="15" ph="1"/>
      <c r="J89" s="15" ph="1"/>
      <c r="L89" s="15" ph="1"/>
      <c r="N89" s="15" ph="1"/>
    </row>
    <row r="90" spans="8:14" ht="20" thickBot="1">
      <c r="H90" s="15" ph="1"/>
      <c r="I90" s="15" ph="1"/>
      <c r="J90" s="15" ph="1"/>
      <c r="L90" s="15" ph="1"/>
      <c r="N90" s="15" ph="1"/>
    </row>
    <row r="91" spans="8:14" ht="20" thickBot="1">
      <c r="H91" s="15" ph="1"/>
      <c r="I91" s="15" ph="1"/>
      <c r="J91" s="15" ph="1"/>
      <c r="L91" s="15" ph="1"/>
      <c r="N91" s="15" ph="1"/>
    </row>
    <row r="92" spans="8:14" ht="20" thickBot="1">
      <c r="H92" s="15" ph="1"/>
      <c r="I92" s="15" ph="1"/>
      <c r="J92" s="15" ph="1"/>
      <c r="L92" s="15" ph="1"/>
      <c r="N92" s="15" ph="1"/>
    </row>
    <row r="93" spans="8:14" ht="20" thickBot="1">
      <c r="H93" s="15" ph="1"/>
      <c r="I93" s="15" ph="1"/>
      <c r="J93" s="15" ph="1"/>
      <c r="L93" s="15" ph="1"/>
      <c r="N93" s="15" ph="1"/>
    </row>
    <row r="94" spans="8:14" ht="20" thickBot="1">
      <c r="H94" s="15" ph="1"/>
      <c r="I94" s="15" ph="1"/>
      <c r="J94" s="15" ph="1"/>
      <c r="L94" s="15" ph="1"/>
      <c r="N94" s="15" ph="1"/>
    </row>
    <row r="95" spans="8:14" ht="20" thickBot="1">
      <c r="H95" s="15" ph="1"/>
      <c r="I95" s="15" ph="1"/>
      <c r="J95" s="15" ph="1"/>
      <c r="L95" s="15" ph="1"/>
      <c r="N95" s="15" ph="1"/>
    </row>
    <row r="96" spans="8:14" ht="20" thickBot="1">
      <c r="H96" s="15" ph="1"/>
      <c r="I96" s="15" ph="1"/>
      <c r="J96" s="15" ph="1"/>
      <c r="L96" s="15" ph="1"/>
      <c r="N96" s="15" ph="1"/>
    </row>
    <row r="97" spans="8:14" ht="20" thickBot="1">
      <c r="H97" s="15" ph="1"/>
      <c r="I97" s="15" ph="1"/>
      <c r="J97" s="15" ph="1"/>
      <c r="L97" s="15" ph="1"/>
      <c r="N97" s="15" ph="1"/>
    </row>
    <row r="98" spans="8:14" ht="20" thickBot="1">
      <c r="H98" s="15" ph="1"/>
      <c r="I98" s="15" ph="1"/>
      <c r="J98" s="15" ph="1"/>
      <c r="L98" s="15" ph="1"/>
      <c r="N98" s="15" ph="1"/>
    </row>
    <row r="99" spans="8:14" ht="20" thickBot="1">
      <c r="H99" s="15" ph="1"/>
      <c r="I99" s="15" ph="1"/>
      <c r="J99" s="15" ph="1"/>
      <c r="L99" s="15" ph="1"/>
      <c r="N99" s="15" ph="1"/>
    </row>
    <row r="100" spans="8:14" ht="20" thickBot="1">
      <c r="H100" s="15" ph="1"/>
      <c r="I100" s="15" ph="1"/>
      <c r="J100" s="15" ph="1"/>
      <c r="L100" s="15" ph="1"/>
      <c r="N100" s="15" ph="1"/>
    </row>
    <row r="101" spans="8:14" ht="20" thickBot="1">
      <c r="H101" s="15" ph="1"/>
      <c r="I101" s="15" ph="1"/>
      <c r="J101" s="15" ph="1"/>
      <c r="L101" s="15" ph="1"/>
      <c r="N101" s="15" ph="1"/>
    </row>
    <row r="102" spans="8:14" ht="20" thickBot="1">
      <c r="H102" s="15" ph="1"/>
      <c r="I102" s="15" ph="1"/>
      <c r="J102" s="15" ph="1"/>
      <c r="L102" s="15" ph="1"/>
      <c r="N102" s="15" ph="1"/>
    </row>
    <row r="103" spans="8:14" ht="20" thickBot="1">
      <c r="H103" s="15" ph="1"/>
      <c r="I103" s="15" ph="1"/>
      <c r="J103" s="15" ph="1"/>
      <c r="L103" s="15" ph="1"/>
      <c r="N103" s="15" ph="1"/>
    </row>
    <row r="104" spans="8:14" ht="20" thickBot="1">
      <c r="H104" s="15" ph="1"/>
      <c r="I104" s="15" ph="1"/>
      <c r="J104" s="15" ph="1"/>
      <c r="L104" s="15" ph="1"/>
      <c r="N104" s="15" ph="1"/>
    </row>
    <row r="105" spans="8:14" ht="20" thickBot="1">
      <c r="H105" s="15" ph="1"/>
      <c r="I105" s="15" ph="1"/>
      <c r="J105" s="15" ph="1"/>
      <c r="L105" s="15" ph="1"/>
      <c r="N105" s="15" ph="1"/>
    </row>
    <row r="106" spans="8:14" ht="20" thickBot="1">
      <c r="H106" s="15" ph="1"/>
      <c r="I106" s="15" ph="1"/>
      <c r="J106" s="15" ph="1"/>
      <c r="L106" s="15" ph="1"/>
      <c r="N106" s="15" ph="1"/>
    </row>
    <row r="107" spans="8:14" ht="20" thickBot="1">
      <c r="H107" s="15" ph="1"/>
      <c r="I107" s="15" ph="1"/>
      <c r="J107" s="15" ph="1"/>
      <c r="L107" s="15" ph="1"/>
      <c r="N107" s="15" ph="1"/>
    </row>
    <row r="108" spans="8:14" ht="20" thickBot="1">
      <c r="H108" s="15" ph="1"/>
      <c r="I108" s="15" ph="1"/>
      <c r="J108" s="15" ph="1"/>
      <c r="L108" s="15" ph="1"/>
      <c r="N108" s="15" ph="1"/>
    </row>
    <row r="109" spans="8:14" ht="20" thickBot="1">
      <c r="H109" s="15" ph="1"/>
      <c r="I109" s="15" ph="1"/>
      <c r="J109" s="15" ph="1"/>
      <c r="L109" s="15" ph="1"/>
      <c r="N109" s="15" ph="1"/>
    </row>
    <row r="110" spans="8:14" ht="20" thickBot="1">
      <c r="H110" s="15" ph="1"/>
      <c r="I110" s="15" ph="1"/>
      <c r="J110" s="15" ph="1"/>
      <c r="L110" s="15" ph="1"/>
      <c r="N110" s="15" ph="1"/>
    </row>
    <row r="111" spans="8:14" ht="20" thickBot="1">
      <c r="H111" s="15" ph="1"/>
      <c r="I111" s="15" ph="1"/>
      <c r="J111" s="15" ph="1"/>
      <c r="L111" s="15" ph="1"/>
      <c r="N111" s="15" ph="1"/>
    </row>
    <row r="112" spans="8:14" ht="20" thickBot="1">
      <c r="H112" s="15" ph="1"/>
      <c r="I112" s="15" ph="1"/>
      <c r="J112" s="15" ph="1"/>
      <c r="L112" s="15" ph="1"/>
      <c r="N112" s="15" ph="1"/>
    </row>
    <row r="113" spans="8:14" ht="20" thickBot="1">
      <c r="H113" s="15" ph="1"/>
      <c r="I113" s="15" ph="1"/>
      <c r="J113" s="15" ph="1"/>
      <c r="L113" s="15" ph="1"/>
      <c r="N113" s="15" ph="1"/>
    </row>
    <row r="114" spans="8:14" ht="20" thickBot="1">
      <c r="H114" s="15" ph="1"/>
      <c r="I114" s="15" ph="1"/>
      <c r="J114" s="15" ph="1"/>
      <c r="L114" s="15" ph="1"/>
      <c r="N114" s="15" ph="1"/>
    </row>
    <row r="115" spans="8:14" ht="20" thickBot="1">
      <c r="H115" s="15" ph="1"/>
      <c r="I115" s="15" ph="1"/>
      <c r="J115" s="15" ph="1"/>
      <c r="L115" s="15" ph="1"/>
      <c r="N115" s="15" ph="1"/>
    </row>
    <row r="116" spans="8:14" ht="20" thickBot="1">
      <c r="H116" s="15" ph="1"/>
      <c r="I116" s="15" ph="1"/>
      <c r="J116" s="15" ph="1"/>
      <c r="L116" s="15" ph="1"/>
      <c r="N116" s="15" ph="1"/>
    </row>
    <row r="117" spans="8:14" ht="20" thickBot="1">
      <c r="H117" s="15" ph="1"/>
      <c r="I117" s="15" ph="1"/>
      <c r="J117" s="15" ph="1"/>
      <c r="L117" s="15" ph="1"/>
      <c r="N117" s="15" ph="1"/>
    </row>
    <row r="118" spans="8:14" ht="20" thickBot="1">
      <c r="H118" s="15" ph="1"/>
      <c r="I118" s="15" ph="1"/>
      <c r="J118" s="15" ph="1"/>
      <c r="L118" s="15" ph="1"/>
      <c r="N118" s="15" ph="1"/>
    </row>
    <row r="119" spans="8:14" ht="20" thickBot="1">
      <c r="H119" s="15" ph="1"/>
      <c r="I119" s="15" ph="1"/>
      <c r="J119" s="15" ph="1"/>
      <c r="L119" s="15" ph="1"/>
      <c r="N119" s="15" ph="1"/>
    </row>
    <row r="120" spans="8:14" ht="20" thickBot="1">
      <c r="H120" s="15" ph="1"/>
      <c r="I120" s="15" ph="1"/>
      <c r="J120" s="15" ph="1"/>
      <c r="L120" s="15" ph="1"/>
      <c r="N120" s="15" ph="1"/>
    </row>
    <row r="121" spans="8:14" ht="20" thickBot="1">
      <c r="H121" s="15" ph="1"/>
      <c r="I121" s="15" ph="1"/>
      <c r="J121" s="15" ph="1"/>
      <c r="L121" s="15" ph="1"/>
      <c r="N121" s="15" ph="1"/>
    </row>
    <row r="122" spans="8:14" ht="20" thickBot="1">
      <c r="H122" s="15" ph="1"/>
      <c r="I122" s="15" ph="1"/>
      <c r="J122" s="15" ph="1"/>
      <c r="L122" s="15" ph="1"/>
      <c r="N122" s="15" ph="1"/>
    </row>
    <row r="123" spans="8:14" ht="20" thickBot="1">
      <c r="H123" s="15" ph="1"/>
      <c r="I123" s="15" ph="1"/>
      <c r="J123" s="15" ph="1"/>
      <c r="L123" s="15" ph="1"/>
      <c r="N123" s="15" ph="1"/>
    </row>
    <row r="124" spans="8:14" ht="20" thickBot="1">
      <c r="H124" s="15" ph="1"/>
      <c r="I124" s="15" ph="1"/>
      <c r="J124" s="15" ph="1"/>
      <c r="L124" s="15" ph="1"/>
      <c r="N124" s="15" ph="1"/>
    </row>
    <row r="125" spans="8:14" ht="20" thickBot="1">
      <c r="H125" s="15" ph="1"/>
      <c r="I125" s="15" ph="1"/>
      <c r="J125" s="15" ph="1"/>
      <c r="L125" s="15" ph="1"/>
      <c r="N125" s="15" ph="1"/>
    </row>
    <row r="126" spans="8:14" ht="20" thickBot="1">
      <c r="H126" s="15" ph="1"/>
      <c r="I126" s="15" ph="1"/>
      <c r="J126" s="15" ph="1"/>
      <c r="L126" s="15" ph="1"/>
      <c r="N126" s="15" ph="1"/>
    </row>
    <row r="127" spans="8:14" ht="20" thickBot="1">
      <c r="H127" s="15" ph="1"/>
      <c r="I127" s="15" ph="1"/>
      <c r="J127" s="15" ph="1"/>
      <c r="L127" s="15" ph="1"/>
      <c r="N127" s="15" ph="1"/>
    </row>
    <row r="128" spans="8:14" ht="20" thickBot="1">
      <c r="H128" s="15" ph="1"/>
      <c r="I128" s="15" ph="1"/>
      <c r="J128" s="15" ph="1"/>
      <c r="L128" s="15" ph="1"/>
      <c r="N128" s="15" ph="1"/>
    </row>
    <row r="129" spans="8:14" ht="20" thickBot="1">
      <c r="H129" s="15" ph="1"/>
      <c r="I129" s="15" ph="1"/>
      <c r="J129" s="15" ph="1"/>
      <c r="L129" s="15" ph="1"/>
      <c r="N129" s="15" ph="1"/>
    </row>
    <row r="130" spans="8:14" ht="20" thickBot="1">
      <c r="H130" s="15" ph="1"/>
      <c r="I130" s="15" ph="1"/>
      <c r="J130" s="15" ph="1"/>
      <c r="L130" s="15" ph="1"/>
      <c r="N130" s="15" ph="1"/>
    </row>
    <row r="131" spans="8:14" ht="20" thickBot="1">
      <c r="H131" s="15" ph="1"/>
      <c r="I131" s="15" ph="1"/>
      <c r="J131" s="15" ph="1"/>
      <c r="L131" s="15" ph="1"/>
      <c r="N131" s="15" ph="1"/>
    </row>
    <row r="132" spans="8:14" ht="20" thickBot="1">
      <c r="H132" s="15" ph="1"/>
      <c r="I132" s="15" ph="1"/>
      <c r="J132" s="15" ph="1"/>
      <c r="L132" s="15" ph="1"/>
      <c r="N132" s="15" ph="1"/>
    </row>
    <row r="133" spans="8:14" ht="20" thickBot="1">
      <c r="H133" s="15" ph="1"/>
      <c r="I133" s="15" ph="1"/>
      <c r="J133" s="15" ph="1"/>
      <c r="L133" s="15" ph="1"/>
      <c r="N133" s="15" ph="1"/>
    </row>
    <row r="134" spans="8:14" ht="20" thickBot="1">
      <c r="H134" s="15" ph="1"/>
      <c r="I134" s="15" ph="1"/>
      <c r="J134" s="15" ph="1"/>
      <c r="L134" s="15" ph="1"/>
      <c r="N134" s="15" ph="1"/>
    </row>
    <row r="135" spans="8:14" ht="20" thickBot="1">
      <c r="H135" s="15" ph="1"/>
      <c r="I135" s="15" ph="1"/>
      <c r="J135" s="15" ph="1"/>
      <c r="L135" s="15" ph="1"/>
      <c r="N135" s="15" ph="1"/>
    </row>
    <row r="136" spans="8:14" ht="20" thickBot="1">
      <c r="H136" s="15" ph="1"/>
      <c r="I136" s="15" ph="1"/>
      <c r="J136" s="15" ph="1"/>
      <c r="L136" s="15" ph="1"/>
      <c r="N136" s="15" ph="1"/>
    </row>
    <row r="137" spans="8:14" ht="20" thickBot="1">
      <c r="H137" s="15" ph="1"/>
      <c r="I137" s="15" ph="1"/>
      <c r="J137" s="15" ph="1"/>
      <c r="L137" s="15" ph="1"/>
      <c r="N137" s="15" ph="1"/>
    </row>
    <row r="138" spans="8:14" ht="20" thickBot="1">
      <c r="H138" s="15" ph="1"/>
      <c r="I138" s="15" ph="1"/>
      <c r="J138" s="15" ph="1"/>
      <c r="L138" s="15" ph="1"/>
      <c r="N138" s="15" ph="1"/>
    </row>
    <row r="139" spans="8:14" ht="20" thickBot="1">
      <c r="H139" s="15" ph="1"/>
      <c r="I139" s="15" ph="1"/>
      <c r="J139" s="15" ph="1"/>
      <c r="L139" s="15" ph="1"/>
      <c r="N139" s="15" ph="1"/>
    </row>
    <row r="140" spans="8:14" ht="20" thickBot="1">
      <c r="H140" s="15" ph="1"/>
      <c r="I140" s="15" ph="1"/>
      <c r="J140" s="15" ph="1"/>
      <c r="L140" s="15" ph="1"/>
      <c r="N140" s="15" ph="1"/>
    </row>
    <row r="141" spans="8:14" ht="20" thickBot="1">
      <c r="H141" s="15" ph="1"/>
      <c r="I141" s="15" ph="1"/>
      <c r="J141" s="15" ph="1"/>
      <c r="L141" s="15" ph="1"/>
      <c r="N141" s="15" ph="1"/>
    </row>
    <row r="142" spans="8:14" ht="20" thickBot="1">
      <c r="H142" s="15" ph="1"/>
      <c r="I142" s="15" ph="1"/>
      <c r="J142" s="15" ph="1"/>
      <c r="L142" s="15" ph="1"/>
      <c r="N142" s="15" ph="1"/>
    </row>
    <row r="143" spans="8:14" ht="20" thickBot="1">
      <c r="H143" s="15" ph="1"/>
      <c r="I143" s="15" ph="1"/>
      <c r="J143" s="15" ph="1"/>
      <c r="L143" s="15" ph="1"/>
      <c r="N143" s="15" ph="1"/>
    </row>
    <row r="144" spans="8:14" ht="20" thickBot="1">
      <c r="H144" s="15" ph="1"/>
      <c r="I144" s="15" ph="1"/>
      <c r="J144" s="15" ph="1"/>
      <c r="L144" s="15" ph="1"/>
      <c r="N144" s="15" ph="1"/>
    </row>
    <row r="145" spans="8:14" ht="20" thickBot="1">
      <c r="H145" s="15" ph="1"/>
      <c r="I145" s="15" ph="1"/>
      <c r="J145" s="15" ph="1"/>
      <c r="L145" s="15" ph="1"/>
      <c r="N145" s="15" ph="1"/>
    </row>
    <row r="146" spans="8:14" ht="20" thickBot="1">
      <c r="H146" s="15" ph="1"/>
      <c r="I146" s="15" ph="1"/>
      <c r="J146" s="15" ph="1"/>
      <c r="L146" s="15" ph="1"/>
      <c r="N146" s="15" ph="1"/>
    </row>
    <row r="147" spans="8:14" ht="20" thickBot="1">
      <c r="H147" s="15" ph="1"/>
      <c r="I147" s="15" ph="1"/>
      <c r="J147" s="15" ph="1"/>
      <c r="L147" s="15" ph="1"/>
      <c r="N147" s="15" ph="1"/>
    </row>
    <row r="148" spans="8:14" ht="20" thickBot="1">
      <c r="H148" s="15" ph="1"/>
      <c r="I148" s="15" ph="1"/>
      <c r="J148" s="15" ph="1"/>
      <c r="L148" s="15" ph="1"/>
      <c r="N148" s="15" ph="1"/>
    </row>
    <row r="149" spans="8:14" ht="20" thickBot="1">
      <c r="H149" s="15" ph="1"/>
      <c r="I149" s="15" ph="1"/>
      <c r="J149" s="15" ph="1"/>
      <c r="L149" s="15" ph="1"/>
      <c r="N149" s="15" ph="1"/>
    </row>
    <row r="150" spans="8:14" ht="20" thickBot="1">
      <c r="H150" s="15" ph="1"/>
      <c r="I150" s="15" ph="1"/>
      <c r="J150" s="15" ph="1"/>
      <c r="L150" s="15" ph="1"/>
      <c r="N150" s="15" ph="1"/>
    </row>
    <row r="151" spans="8:14" ht="20" thickBot="1">
      <c r="H151" s="15" ph="1"/>
      <c r="I151" s="15" ph="1"/>
      <c r="J151" s="15" ph="1"/>
      <c r="L151" s="15" ph="1"/>
      <c r="N151" s="15" ph="1"/>
    </row>
    <row r="152" spans="8:14" ht="20" thickBot="1">
      <c r="H152" s="15" ph="1"/>
      <c r="I152" s="15" ph="1"/>
      <c r="J152" s="15" ph="1"/>
      <c r="L152" s="15" ph="1"/>
      <c r="N152" s="15" ph="1"/>
    </row>
    <row r="153" spans="8:14" ht="20" thickBot="1">
      <c r="H153" s="15" ph="1"/>
      <c r="I153" s="15" ph="1"/>
      <c r="J153" s="15" ph="1"/>
      <c r="L153" s="15" ph="1"/>
      <c r="N153" s="15" ph="1"/>
    </row>
    <row r="154" spans="8:14" ht="20" thickBot="1">
      <c r="H154" s="15" ph="1"/>
      <c r="I154" s="15" ph="1"/>
      <c r="J154" s="15" ph="1"/>
      <c r="L154" s="15" ph="1"/>
      <c r="N154" s="15" ph="1"/>
    </row>
    <row r="155" spans="8:14" ht="20" thickBot="1">
      <c r="H155" s="15" ph="1"/>
      <c r="I155" s="15" ph="1"/>
      <c r="J155" s="15" ph="1"/>
      <c r="L155" s="15" ph="1"/>
      <c r="N155" s="15" ph="1"/>
    </row>
    <row r="156" spans="8:14" ht="20" thickBot="1">
      <c r="H156" s="15" ph="1"/>
      <c r="I156" s="15" ph="1"/>
      <c r="J156" s="15" ph="1"/>
      <c r="L156" s="15" ph="1"/>
      <c r="N156" s="15" ph="1"/>
    </row>
    <row r="157" spans="8:14" ht="20" thickBot="1">
      <c r="H157" s="15" ph="1"/>
      <c r="I157" s="15" ph="1"/>
      <c r="J157" s="15" ph="1"/>
      <c r="L157" s="15" ph="1"/>
      <c r="N157" s="15" ph="1"/>
    </row>
    <row r="158" spans="8:14" ht="20" thickBot="1">
      <c r="H158" s="15" ph="1"/>
      <c r="I158" s="15" ph="1"/>
      <c r="J158" s="15" ph="1"/>
      <c r="L158" s="15" ph="1"/>
      <c r="N158" s="15" ph="1"/>
    </row>
    <row r="159" spans="8:14" ht="20" thickBot="1">
      <c r="H159" s="15" ph="1"/>
      <c r="I159" s="15" ph="1"/>
      <c r="J159" s="15" ph="1"/>
      <c r="L159" s="15" ph="1"/>
      <c r="N159" s="15" ph="1"/>
    </row>
    <row r="160" spans="8:14" ht="20" thickBot="1">
      <c r="H160" s="15" ph="1"/>
      <c r="I160" s="15" ph="1"/>
      <c r="J160" s="15" ph="1"/>
      <c r="L160" s="15" ph="1"/>
      <c r="N160" s="15" ph="1"/>
    </row>
    <row r="161" spans="8:14" ht="20" thickBot="1">
      <c r="H161" s="15" ph="1"/>
      <c r="I161" s="15" ph="1"/>
      <c r="J161" s="15" ph="1"/>
      <c r="L161" s="15" ph="1"/>
      <c r="N161" s="15" ph="1"/>
    </row>
    <row r="162" spans="8:14" ht="20" thickBot="1">
      <c r="H162" s="15" ph="1"/>
      <c r="I162" s="15" ph="1"/>
      <c r="J162" s="15" ph="1"/>
      <c r="L162" s="15" ph="1"/>
      <c r="N162" s="15" ph="1"/>
    </row>
    <row r="163" spans="8:14" ht="20" thickBot="1">
      <c r="H163" s="15" ph="1"/>
      <c r="I163" s="15" ph="1"/>
      <c r="J163" s="15" ph="1"/>
      <c r="L163" s="15" ph="1"/>
      <c r="N163" s="15" ph="1"/>
    </row>
    <row r="164" spans="8:14" ht="20" thickBot="1">
      <c r="H164" s="15" ph="1"/>
      <c r="I164" s="15" ph="1"/>
      <c r="J164" s="15" ph="1"/>
      <c r="L164" s="15" ph="1"/>
      <c r="N164" s="15" ph="1"/>
    </row>
    <row r="165" spans="8:14" ht="20" thickBot="1">
      <c r="H165" s="15" ph="1"/>
      <c r="I165" s="15" ph="1"/>
      <c r="J165" s="15" ph="1"/>
      <c r="L165" s="15" ph="1"/>
      <c r="N165" s="15" ph="1"/>
    </row>
    <row r="166" spans="8:14" ht="20" thickBot="1">
      <c r="H166" s="15" ph="1"/>
      <c r="I166" s="15" ph="1"/>
      <c r="J166" s="15" ph="1"/>
      <c r="L166" s="15" ph="1"/>
      <c r="N166" s="15" ph="1"/>
    </row>
    <row r="167" spans="8:14" ht="20" thickBot="1">
      <c r="H167" s="15" ph="1"/>
      <c r="I167" s="15" ph="1"/>
      <c r="J167" s="15" ph="1"/>
      <c r="L167" s="15" ph="1"/>
      <c r="N167" s="15" ph="1"/>
    </row>
    <row r="168" spans="8:14" ht="20" thickBot="1">
      <c r="H168" s="15" ph="1"/>
      <c r="I168" s="15" ph="1"/>
      <c r="J168" s="15" ph="1"/>
      <c r="L168" s="15" ph="1"/>
      <c r="N168" s="15" ph="1"/>
    </row>
    <row r="169" spans="8:14" ht="20" thickBot="1">
      <c r="H169" s="15" ph="1"/>
      <c r="I169" s="15" ph="1"/>
      <c r="J169" s="15" ph="1"/>
      <c r="L169" s="15" ph="1"/>
      <c r="N169" s="15" ph="1"/>
    </row>
    <row r="170" spans="8:14" ht="20" thickBot="1">
      <c r="H170" s="15" ph="1"/>
      <c r="I170" s="15" ph="1"/>
      <c r="J170" s="15" ph="1"/>
      <c r="L170" s="15" ph="1"/>
      <c r="N170" s="15" ph="1"/>
    </row>
    <row r="171" spans="8:14" ht="20" thickBot="1">
      <c r="H171" s="15" ph="1"/>
      <c r="I171" s="15" ph="1"/>
      <c r="J171" s="15" ph="1"/>
      <c r="L171" s="15" ph="1"/>
      <c r="N171" s="15" ph="1"/>
    </row>
    <row r="172" spans="8:14" ht="20" thickBot="1">
      <c r="H172" s="15" ph="1"/>
      <c r="I172" s="15" ph="1"/>
      <c r="J172" s="15" ph="1"/>
      <c r="L172" s="15" ph="1"/>
      <c r="N172" s="15" ph="1"/>
    </row>
    <row r="173" spans="8:14" ht="20" thickBot="1">
      <c r="H173" s="15" ph="1"/>
      <c r="I173" s="15" ph="1"/>
      <c r="J173" s="15" ph="1"/>
      <c r="L173" s="15" ph="1"/>
      <c r="N173" s="15" ph="1"/>
    </row>
    <row r="174" spans="8:14" ht="20" thickBot="1">
      <c r="H174" s="15" ph="1"/>
      <c r="I174" s="15" ph="1"/>
      <c r="J174" s="15" ph="1"/>
      <c r="L174" s="15" ph="1"/>
      <c r="N174" s="15" ph="1"/>
    </row>
    <row r="175" spans="8:14" ht="20" thickBot="1">
      <c r="H175" s="15" ph="1"/>
      <c r="I175" s="15" ph="1"/>
      <c r="J175" s="15" ph="1"/>
      <c r="L175" s="15" ph="1"/>
      <c r="N175" s="15" ph="1"/>
    </row>
    <row r="176" spans="8:14" ht="20" thickBot="1">
      <c r="H176" s="15" ph="1"/>
      <c r="I176" s="15" ph="1"/>
      <c r="J176" s="15" ph="1"/>
      <c r="L176" s="15" ph="1"/>
      <c r="N176" s="15" ph="1"/>
    </row>
    <row r="177" spans="8:14" ht="20" thickBot="1">
      <c r="H177" s="15" ph="1"/>
      <c r="I177" s="15" ph="1"/>
      <c r="J177" s="15" ph="1"/>
      <c r="L177" s="15" ph="1"/>
      <c r="N177" s="15" ph="1"/>
    </row>
    <row r="178" spans="8:14" ht="20" thickBot="1">
      <c r="H178" s="15" ph="1"/>
      <c r="I178" s="15" ph="1"/>
      <c r="J178" s="15" ph="1"/>
      <c r="L178" s="15" ph="1"/>
      <c r="N178" s="15" ph="1"/>
    </row>
    <row r="179" spans="8:14" ht="20" thickBot="1">
      <c r="H179" s="15" ph="1"/>
      <c r="I179" s="15" ph="1"/>
      <c r="J179" s="15" ph="1"/>
      <c r="L179" s="15" ph="1"/>
      <c r="N179" s="15" ph="1"/>
    </row>
    <row r="180" spans="8:14" ht="20" thickBot="1">
      <c r="H180" s="15" ph="1"/>
      <c r="I180" s="15" ph="1"/>
      <c r="J180" s="15" ph="1"/>
      <c r="L180" s="15" ph="1"/>
      <c r="N180" s="15" ph="1"/>
    </row>
    <row r="181" spans="8:14" ht="20" thickBot="1">
      <c r="H181" s="15" ph="1"/>
      <c r="I181" s="15" ph="1"/>
      <c r="J181" s="15" ph="1"/>
      <c r="L181" s="15" ph="1"/>
      <c r="N181" s="15" ph="1"/>
    </row>
    <row r="182" spans="8:14" ht="20" thickBot="1">
      <c r="H182" s="15" ph="1"/>
      <c r="I182" s="15" ph="1"/>
      <c r="J182" s="15" ph="1"/>
      <c r="L182" s="15" ph="1"/>
      <c r="N182" s="15" ph="1"/>
    </row>
    <row r="183" spans="8:14" ht="20" thickBot="1">
      <c r="H183" s="15" ph="1"/>
      <c r="I183" s="15" ph="1"/>
      <c r="J183" s="15" ph="1"/>
      <c r="L183" s="15" ph="1"/>
      <c r="N183" s="15" ph="1"/>
    </row>
    <row r="184" spans="8:14" ht="20" thickBot="1">
      <c r="H184" s="15" ph="1"/>
      <c r="I184" s="15" ph="1"/>
      <c r="J184" s="15" ph="1"/>
      <c r="L184" s="15" ph="1"/>
      <c r="N184" s="15" ph="1"/>
    </row>
    <row r="185" spans="8:14" ht="20" thickBot="1">
      <c r="H185" s="15" ph="1"/>
      <c r="I185" s="15" ph="1"/>
      <c r="J185" s="15" ph="1"/>
      <c r="L185" s="15" ph="1"/>
      <c r="N185" s="15" ph="1"/>
    </row>
    <row r="186" spans="8:14" ht="20" thickBot="1">
      <c r="H186" s="15" ph="1"/>
      <c r="I186" s="15" ph="1"/>
      <c r="J186" s="15" ph="1"/>
      <c r="L186" s="15" ph="1"/>
      <c r="N186" s="15" ph="1"/>
    </row>
    <row r="187" spans="8:14" ht="20" thickBot="1">
      <c r="H187" s="15" ph="1"/>
      <c r="I187" s="15" ph="1"/>
      <c r="J187" s="15" ph="1"/>
      <c r="L187" s="15" ph="1"/>
      <c r="N187" s="15" ph="1"/>
    </row>
    <row r="188" spans="8:14" ht="20" thickBot="1">
      <c r="H188" s="15" ph="1"/>
      <c r="I188" s="15" ph="1"/>
      <c r="J188" s="15" ph="1"/>
      <c r="L188" s="15" ph="1"/>
      <c r="N188" s="15" ph="1"/>
    </row>
    <row r="189" spans="8:14" ht="20" thickBot="1">
      <c r="H189" s="15" ph="1"/>
      <c r="I189" s="15" ph="1"/>
      <c r="J189" s="15" ph="1"/>
      <c r="L189" s="15" ph="1"/>
      <c r="N189" s="15" ph="1"/>
    </row>
    <row r="190" spans="8:14" ht="20" thickBot="1">
      <c r="H190" s="15" ph="1"/>
      <c r="I190" s="15" ph="1"/>
      <c r="J190" s="15" ph="1"/>
      <c r="L190" s="15" ph="1"/>
      <c r="N190" s="15" ph="1"/>
    </row>
    <row r="191" spans="8:14" ht="20" thickBot="1">
      <c r="H191" s="15" ph="1"/>
      <c r="I191" s="15" ph="1"/>
      <c r="J191" s="15" ph="1"/>
      <c r="L191" s="15" ph="1"/>
      <c r="N191" s="15" ph="1"/>
    </row>
    <row r="192" spans="8:14" ht="20" thickBot="1">
      <c r="H192" s="15" ph="1"/>
      <c r="I192" s="15" ph="1"/>
      <c r="J192" s="15" ph="1"/>
      <c r="L192" s="15" ph="1"/>
      <c r="N192" s="15" ph="1"/>
    </row>
    <row r="193" spans="8:14" ht="20" thickBot="1">
      <c r="H193" s="15" ph="1"/>
      <c r="I193" s="15" ph="1"/>
      <c r="J193" s="15" ph="1"/>
      <c r="L193" s="15" ph="1"/>
      <c r="N193" s="15" ph="1"/>
    </row>
    <row r="194" spans="8:14" ht="20" thickBot="1">
      <c r="H194" s="15" ph="1"/>
      <c r="I194" s="15" ph="1"/>
      <c r="J194" s="15" ph="1"/>
      <c r="L194" s="15" ph="1"/>
      <c r="N194" s="15" ph="1"/>
    </row>
    <row r="195" spans="8:14" ht="20" thickBot="1">
      <c r="H195" s="15" ph="1"/>
      <c r="I195" s="15" ph="1"/>
      <c r="J195" s="15" ph="1"/>
      <c r="L195" s="15" ph="1"/>
      <c r="N195" s="15" ph="1"/>
    </row>
    <row r="196" spans="8:14" ht="20" thickBot="1">
      <c r="H196" s="15" ph="1"/>
      <c r="I196" s="15" ph="1"/>
      <c r="J196" s="15" ph="1"/>
      <c r="L196" s="15" ph="1"/>
      <c r="N196" s="15" ph="1"/>
    </row>
    <row r="197" spans="8:14" ht="20" thickBot="1">
      <c r="H197" s="15" ph="1"/>
      <c r="I197" s="15" ph="1"/>
      <c r="J197" s="15" ph="1"/>
      <c r="L197" s="15" ph="1"/>
      <c r="N197" s="15" ph="1"/>
    </row>
    <row r="198" spans="8:14" ht="20" thickBot="1">
      <c r="H198" s="15" ph="1"/>
      <c r="I198" s="15" ph="1"/>
      <c r="J198" s="15" ph="1"/>
      <c r="L198" s="15" ph="1"/>
      <c r="N198" s="15" ph="1"/>
    </row>
    <row r="199" spans="8:14" ht="20" thickBot="1">
      <c r="H199" s="15" ph="1"/>
      <c r="I199" s="15" ph="1"/>
      <c r="J199" s="15" ph="1"/>
      <c r="L199" s="15" ph="1"/>
      <c r="N199" s="15" ph="1"/>
    </row>
    <row r="200" spans="8:14" ht="20" thickBot="1">
      <c r="H200" s="15" ph="1"/>
      <c r="I200" s="15" ph="1"/>
      <c r="J200" s="15" ph="1"/>
      <c r="L200" s="15" ph="1"/>
      <c r="N200" s="15" ph="1"/>
    </row>
    <row r="201" spans="8:14" ht="20" thickBot="1">
      <c r="H201" s="15" ph="1"/>
      <c r="I201" s="15" ph="1"/>
      <c r="J201" s="15" ph="1"/>
      <c r="L201" s="15" ph="1"/>
      <c r="N201" s="15" ph="1"/>
    </row>
    <row r="202" spans="8:14" ht="20" thickBot="1">
      <c r="H202" s="15" ph="1"/>
      <c r="I202" s="15" ph="1"/>
      <c r="J202" s="15" ph="1"/>
      <c r="L202" s="15" ph="1"/>
      <c r="N202" s="15" ph="1"/>
    </row>
    <row r="203" spans="8:14" ht="20" thickBot="1">
      <c r="H203" s="15" ph="1"/>
      <c r="I203" s="15" ph="1"/>
      <c r="J203" s="15" ph="1"/>
      <c r="L203" s="15" ph="1"/>
      <c r="N203" s="15" ph="1"/>
    </row>
    <row r="204" spans="8:14" ht="20" thickBot="1">
      <c r="H204" s="15" ph="1"/>
      <c r="I204" s="15" ph="1"/>
      <c r="J204" s="15" ph="1"/>
      <c r="L204" s="15" ph="1"/>
      <c r="N204" s="15" ph="1"/>
    </row>
    <row r="205" spans="8:14" ht="20" thickBot="1">
      <c r="H205" s="15" ph="1"/>
      <c r="I205" s="15" ph="1"/>
      <c r="J205" s="15" ph="1"/>
      <c r="L205" s="15" ph="1"/>
      <c r="N205" s="15" ph="1"/>
    </row>
    <row r="206" spans="8:14" ht="20" thickBot="1">
      <c r="H206" s="15" ph="1"/>
      <c r="I206" s="15" ph="1"/>
      <c r="J206" s="15" ph="1"/>
      <c r="L206" s="15" ph="1"/>
      <c r="N206" s="15" ph="1"/>
    </row>
    <row r="207" spans="8:14" ht="20" thickBot="1">
      <c r="H207" s="15" ph="1"/>
      <c r="I207" s="15" ph="1"/>
      <c r="J207" s="15" ph="1"/>
      <c r="L207" s="15" ph="1"/>
      <c r="N207" s="15" ph="1"/>
    </row>
    <row r="208" spans="8:14" ht="20" thickBot="1">
      <c r="H208" s="15" ph="1"/>
      <c r="I208" s="15" ph="1"/>
      <c r="J208" s="15" ph="1"/>
      <c r="L208" s="15" ph="1"/>
      <c r="N208" s="15" ph="1"/>
    </row>
    <row r="209" spans="8:14" ht="20" thickBot="1">
      <c r="H209" s="15" ph="1"/>
      <c r="I209" s="15" ph="1"/>
      <c r="J209" s="15" ph="1"/>
      <c r="L209" s="15" ph="1"/>
      <c r="N209" s="15" ph="1"/>
    </row>
    <row r="210" spans="8:14" ht="20" thickBot="1">
      <c r="H210" s="15" ph="1"/>
      <c r="I210" s="15" ph="1"/>
      <c r="J210" s="15" ph="1"/>
      <c r="L210" s="15" ph="1"/>
      <c r="N210" s="15" ph="1"/>
    </row>
    <row r="211" spans="8:14" ht="20" thickBot="1">
      <c r="H211" s="15" ph="1"/>
      <c r="I211" s="15" ph="1"/>
      <c r="J211" s="15" ph="1"/>
      <c r="L211" s="15" ph="1"/>
      <c r="N211" s="15" ph="1"/>
    </row>
    <row r="212" spans="8:14" ht="20" thickBot="1">
      <c r="H212" s="15" ph="1"/>
      <c r="I212" s="15" ph="1"/>
      <c r="J212" s="15" ph="1"/>
      <c r="L212" s="15" ph="1"/>
      <c r="N212" s="15" ph="1"/>
    </row>
    <row r="213" spans="8:14" ht="20" thickBot="1">
      <c r="H213" s="15" ph="1"/>
      <c r="I213" s="15" ph="1"/>
      <c r="J213" s="15" ph="1"/>
      <c r="L213" s="15" ph="1"/>
      <c r="N213" s="15" ph="1"/>
    </row>
    <row r="214" spans="8:14" ht="20" thickBot="1">
      <c r="H214" s="15" ph="1"/>
      <c r="I214" s="15" ph="1"/>
      <c r="J214" s="15" ph="1"/>
      <c r="L214" s="15" ph="1"/>
      <c r="N214" s="15" ph="1"/>
    </row>
    <row r="215" spans="8:14" ht="20" thickBot="1">
      <c r="H215" s="15" ph="1"/>
      <c r="I215" s="15" ph="1"/>
      <c r="J215" s="15" ph="1"/>
      <c r="L215" s="15" ph="1"/>
      <c r="N215" s="15" ph="1"/>
    </row>
    <row r="216" spans="8:14" ht="20" thickBot="1">
      <c r="H216" s="15" ph="1"/>
      <c r="I216" s="15" ph="1"/>
      <c r="J216" s="15" ph="1"/>
      <c r="L216" s="15" ph="1"/>
      <c r="N216" s="15" ph="1"/>
    </row>
    <row r="217" spans="8:14" ht="20" thickBot="1">
      <c r="H217" s="15" ph="1"/>
      <c r="I217" s="15" ph="1"/>
      <c r="J217" s="15" ph="1"/>
      <c r="L217" s="15" ph="1"/>
      <c r="N217" s="15" ph="1"/>
    </row>
    <row r="218" spans="8:14" ht="20" thickBot="1">
      <c r="H218" s="15" ph="1"/>
      <c r="I218" s="15" ph="1"/>
      <c r="J218" s="15" ph="1"/>
      <c r="L218" s="15" ph="1"/>
      <c r="N218" s="15" ph="1"/>
    </row>
    <row r="219" spans="8:14" ht="20" thickBot="1">
      <c r="H219" s="15" ph="1"/>
      <c r="I219" s="15" ph="1"/>
      <c r="J219" s="15" ph="1"/>
      <c r="L219" s="15" ph="1"/>
      <c r="N219" s="15" ph="1"/>
    </row>
    <row r="220" spans="8:14" ht="20" thickBot="1">
      <c r="H220" s="15" ph="1"/>
      <c r="I220" s="15" ph="1"/>
      <c r="J220" s="15" ph="1"/>
      <c r="L220" s="15" ph="1"/>
      <c r="N220" s="15" ph="1"/>
    </row>
    <row r="221" spans="8:14" ht="20" thickBot="1">
      <c r="H221" s="15" ph="1"/>
      <c r="I221" s="15" ph="1"/>
      <c r="J221" s="15" ph="1"/>
      <c r="L221" s="15" ph="1"/>
      <c r="N221" s="15" ph="1"/>
    </row>
    <row r="222" spans="8:14" ht="20" thickBot="1">
      <c r="H222" s="15" ph="1"/>
      <c r="I222" s="15" ph="1"/>
      <c r="J222" s="15" ph="1"/>
      <c r="L222" s="15" ph="1"/>
      <c r="N222" s="15" ph="1"/>
    </row>
    <row r="223" spans="8:14" ht="20" thickBot="1">
      <c r="H223" s="15" ph="1"/>
      <c r="I223" s="15" ph="1"/>
      <c r="J223" s="15" ph="1"/>
      <c r="L223" s="15" ph="1"/>
      <c r="N223" s="15" ph="1"/>
    </row>
    <row r="224" spans="8:14" ht="20" thickBot="1">
      <c r="H224" s="15" ph="1"/>
      <c r="I224" s="15" ph="1"/>
      <c r="J224" s="15" ph="1"/>
      <c r="L224" s="15" ph="1"/>
      <c r="N224" s="15" ph="1"/>
    </row>
    <row r="225" spans="8:14" ht="20" thickBot="1">
      <c r="H225" s="15" ph="1"/>
      <c r="I225" s="15" ph="1"/>
      <c r="J225" s="15" ph="1"/>
      <c r="L225" s="15" ph="1"/>
      <c r="N225" s="15" ph="1"/>
    </row>
    <row r="226" spans="8:14" ht="20" thickBot="1">
      <c r="H226" s="15" ph="1"/>
      <c r="I226" s="15" ph="1"/>
      <c r="J226" s="15" ph="1"/>
      <c r="L226" s="15" ph="1"/>
      <c r="N226" s="15" ph="1"/>
    </row>
    <row r="227" spans="8:14" ht="20" thickBot="1">
      <c r="H227" s="15" ph="1"/>
      <c r="I227" s="15" ph="1"/>
      <c r="J227" s="15" ph="1"/>
      <c r="L227" s="15" ph="1"/>
      <c r="N227" s="15" ph="1"/>
    </row>
    <row r="228" spans="8:14" ht="20" thickBot="1">
      <c r="H228" s="15" ph="1"/>
      <c r="I228" s="15" ph="1"/>
      <c r="J228" s="15" ph="1"/>
      <c r="L228" s="15" ph="1"/>
      <c r="N228" s="15" ph="1"/>
    </row>
    <row r="229" spans="8:14" ht="20" thickBot="1">
      <c r="H229" s="15" ph="1"/>
      <c r="I229" s="15" ph="1"/>
      <c r="J229" s="15" ph="1"/>
      <c r="L229" s="15" ph="1"/>
      <c r="N229" s="15" ph="1"/>
    </row>
    <row r="230" spans="8:14" ht="20" thickBot="1">
      <c r="H230" s="15" ph="1"/>
      <c r="I230" s="15" ph="1"/>
      <c r="J230" s="15" ph="1"/>
      <c r="L230" s="15" ph="1"/>
      <c r="N230" s="15" ph="1"/>
    </row>
    <row r="231" spans="8:14" ht="20" thickBot="1">
      <c r="H231" s="15" ph="1"/>
      <c r="I231" s="15" ph="1"/>
      <c r="J231" s="15" ph="1"/>
      <c r="L231" s="15" ph="1"/>
      <c r="N231" s="15" ph="1"/>
    </row>
    <row r="232" spans="8:14" ht="20" thickBot="1">
      <c r="H232" s="15" ph="1"/>
      <c r="I232" s="15" ph="1"/>
      <c r="J232" s="15" ph="1"/>
      <c r="L232" s="15" ph="1"/>
      <c r="N232" s="15" ph="1"/>
    </row>
    <row r="233" spans="8:14" ht="20" thickBot="1">
      <c r="H233" s="15" ph="1"/>
      <c r="I233" s="15" ph="1"/>
      <c r="J233" s="15" ph="1"/>
      <c r="L233" s="15" ph="1"/>
      <c r="N233" s="15" ph="1"/>
    </row>
    <row r="234" spans="8:14" ht="20" thickBot="1">
      <c r="H234" s="15" ph="1"/>
      <c r="I234" s="15" ph="1"/>
      <c r="J234" s="15" ph="1"/>
      <c r="L234" s="15" ph="1"/>
      <c r="N234" s="15" ph="1"/>
    </row>
    <row r="235" spans="8:14" ht="20" thickBot="1">
      <c r="H235" s="15" ph="1"/>
      <c r="I235" s="15" ph="1"/>
      <c r="J235" s="15" ph="1"/>
      <c r="L235" s="15" ph="1"/>
      <c r="N235" s="15" ph="1"/>
    </row>
    <row r="236" spans="8:14" ht="20" thickBot="1">
      <c r="H236" s="15" ph="1"/>
      <c r="I236" s="15" ph="1"/>
      <c r="J236" s="15" ph="1"/>
      <c r="L236" s="15" ph="1"/>
      <c r="N236" s="15" ph="1"/>
    </row>
    <row r="237" spans="8:14" ht="20" thickBot="1">
      <c r="H237" s="15" ph="1"/>
      <c r="I237" s="15" ph="1"/>
      <c r="J237" s="15" ph="1"/>
      <c r="L237" s="15" ph="1"/>
      <c r="N237" s="15" ph="1"/>
    </row>
    <row r="238" spans="8:14" ht="20" thickBot="1">
      <c r="H238" s="15" ph="1"/>
      <c r="I238" s="15" ph="1"/>
      <c r="J238" s="15" ph="1"/>
      <c r="L238" s="15" ph="1"/>
      <c r="N238" s="15" ph="1"/>
    </row>
    <row r="239" spans="8:14" ht="20" thickBot="1">
      <c r="H239" s="15" ph="1"/>
      <c r="I239" s="15" ph="1"/>
      <c r="J239" s="15" ph="1"/>
      <c r="L239" s="15" ph="1"/>
      <c r="N239" s="15" ph="1"/>
    </row>
    <row r="240" spans="8:14" ht="20" thickBot="1">
      <c r="H240" s="15" ph="1"/>
      <c r="I240" s="15" ph="1"/>
      <c r="J240" s="15" ph="1"/>
      <c r="L240" s="15" ph="1"/>
      <c r="N240" s="15" ph="1"/>
    </row>
    <row r="241" spans="8:14" ht="20" thickBot="1">
      <c r="H241" s="15" ph="1"/>
      <c r="I241" s="15" ph="1"/>
      <c r="J241" s="15" ph="1"/>
      <c r="L241" s="15" ph="1"/>
      <c r="N241" s="15" ph="1"/>
    </row>
    <row r="242" spans="8:14" ht="20" thickBot="1">
      <c r="H242" s="15" ph="1"/>
      <c r="I242" s="15" ph="1"/>
      <c r="J242" s="15" ph="1"/>
      <c r="L242" s="15" ph="1"/>
      <c r="N242" s="15" ph="1"/>
    </row>
    <row r="243" spans="8:14" ht="20" thickBot="1">
      <c r="H243" s="15" ph="1"/>
      <c r="I243" s="15" ph="1"/>
      <c r="J243" s="15" ph="1"/>
      <c r="L243" s="15" ph="1"/>
      <c r="N243" s="15" ph="1"/>
    </row>
    <row r="244" spans="8:14" ht="20" thickBot="1">
      <c r="H244" s="15" ph="1"/>
      <c r="I244" s="15" ph="1"/>
      <c r="J244" s="15" ph="1"/>
      <c r="L244" s="15" ph="1"/>
      <c r="N244" s="15" ph="1"/>
    </row>
    <row r="245" spans="8:14" ht="20" thickBot="1">
      <c r="H245" s="15" ph="1"/>
      <c r="I245" s="15" ph="1"/>
      <c r="J245" s="15" ph="1"/>
      <c r="L245" s="15" ph="1"/>
      <c r="N245" s="15" ph="1"/>
    </row>
    <row r="246" spans="8:14" ht="20" thickBot="1">
      <c r="H246" s="15" ph="1"/>
      <c r="I246" s="15" ph="1"/>
      <c r="J246" s="15" ph="1"/>
      <c r="L246" s="15" ph="1"/>
      <c r="N246" s="15" ph="1"/>
    </row>
    <row r="247" spans="8:14" ht="20" thickBot="1">
      <c r="H247" s="15" ph="1"/>
      <c r="I247" s="15" ph="1"/>
      <c r="J247" s="15" ph="1"/>
      <c r="L247" s="15" ph="1"/>
      <c r="N247" s="15" ph="1"/>
    </row>
    <row r="248" spans="8:14" ht="20" thickBot="1">
      <c r="H248" s="15" ph="1"/>
      <c r="I248" s="15" ph="1"/>
      <c r="J248" s="15" ph="1"/>
      <c r="L248" s="15" ph="1"/>
      <c r="N248" s="15" ph="1"/>
    </row>
    <row r="249" spans="8:14" ht="20" thickBot="1">
      <c r="H249" s="15" ph="1"/>
      <c r="I249" s="15" ph="1"/>
      <c r="J249" s="15" ph="1"/>
      <c r="L249" s="15" ph="1"/>
      <c r="N249" s="15" ph="1"/>
    </row>
    <row r="250" spans="8:14" ht="20" thickBot="1">
      <c r="H250" s="15" ph="1"/>
      <c r="I250" s="15" ph="1"/>
      <c r="J250" s="15" ph="1"/>
      <c r="L250" s="15" ph="1"/>
      <c r="N250" s="15" ph="1"/>
    </row>
    <row r="251" spans="8:14" ht="20" thickBot="1">
      <c r="H251" s="15" ph="1"/>
      <c r="I251" s="15" ph="1"/>
      <c r="J251" s="15" ph="1"/>
      <c r="L251" s="15" ph="1"/>
      <c r="N251" s="15" ph="1"/>
    </row>
    <row r="252" spans="8:14" ht="20" thickBot="1">
      <c r="H252" s="15" ph="1"/>
      <c r="I252" s="15" ph="1"/>
      <c r="J252" s="15" ph="1"/>
      <c r="L252" s="15" ph="1"/>
      <c r="N252" s="15" ph="1"/>
    </row>
    <row r="253" spans="8:14" ht="20" thickBot="1">
      <c r="H253" s="15" ph="1"/>
      <c r="I253" s="15" ph="1"/>
      <c r="J253" s="15" ph="1"/>
      <c r="L253" s="15" ph="1"/>
      <c r="N253" s="15" ph="1"/>
    </row>
    <row r="254" spans="8:14" ht="20" thickBot="1">
      <c r="H254" s="15" ph="1"/>
      <c r="I254" s="15" ph="1"/>
      <c r="J254" s="15" ph="1"/>
      <c r="L254" s="15" ph="1"/>
      <c r="N254" s="15" ph="1"/>
    </row>
    <row r="255" spans="8:14" ht="20" thickBot="1">
      <c r="H255" s="15" ph="1"/>
      <c r="I255" s="15" ph="1"/>
      <c r="J255" s="15" ph="1"/>
      <c r="L255" s="15" ph="1"/>
      <c r="N255" s="15" ph="1"/>
    </row>
    <row r="256" spans="8:14" ht="20" thickBot="1">
      <c r="H256" s="15" ph="1"/>
      <c r="I256" s="15" ph="1"/>
      <c r="J256" s="15" ph="1"/>
      <c r="L256" s="15" ph="1"/>
      <c r="N256" s="15" ph="1"/>
    </row>
    <row r="257" spans="8:14" ht="20" thickBot="1">
      <c r="H257" s="15" ph="1"/>
      <c r="I257" s="15" ph="1"/>
      <c r="J257" s="15" ph="1"/>
      <c r="L257" s="15" ph="1"/>
      <c r="N257" s="15" ph="1"/>
    </row>
    <row r="258" spans="8:14" ht="20" thickBot="1">
      <c r="H258" s="15" ph="1"/>
      <c r="I258" s="15" ph="1"/>
      <c r="J258" s="15" ph="1"/>
      <c r="L258" s="15" ph="1"/>
      <c r="N258" s="15" ph="1"/>
    </row>
    <row r="259" spans="8:14" ht="20" thickBot="1">
      <c r="H259" s="15" ph="1"/>
      <c r="I259" s="15" ph="1"/>
      <c r="J259" s="15" ph="1"/>
      <c r="L259" s="15" ph="1"/>
      <c r="N259" s="15" ph="1"/>
    </row>
    <row r="260" spans="8:14" ht="20" thickBot="1">
      <c r="H260" s="15" ph="1"/>
      <c r="I260" s="15" ph="1"/>
      <c r="J260" s="15" ph="1"/>
      <c r="L260" s="15" ph="1"/>
      <c r="N260" s="15" ph="1"/>
    </row>
    <row r="261" spans="8:14" ht="20" thickBot="1">
      <c r="H261" s="15" ph="1"/>
      <c r="I261" s="15" ph="1"/>
      <c r="J261" s="15" ph="1"/>
      <c r="L261" s="15" ph="1"/>
      <c r="N261" s="15" ph="1"/>
    </row>
    <row r="262" spans="8:14" ht="20" thickBot="1">
      <c r="H262" s="15" ph="1"/>
      <c r="I262" s="15" ph="1"/>
      <c r="J262" s="15" ph="1"/>
      <c r="L262" s="15" ph="1"/>
      <c r="N262" s="15" ph="1"/>
    </row>
    <row r="263" spans="8:14" ht="20" thickBot="1">
      <c r="H263" s="15" ph="1"/>
      <c r="I263" s="15" ph="1"/>
      <c r="J263" s="15" ph="1"/>
      <c r="L263" s="15" ph="1"/>
      <c r="N263" s="15" ph="1"/>
    </row>
    <row r="264" spans="8:14" ht="20" thickBot="1">
      <c r="H264" s="15" ph="1"/>
      <c r="I264" s="15" ph="1"/>
      <c r="J264" s="15" ph="1"/>
      <c r="L264" s="15" ph="1"/>
      <c r="N264" s="15" ph="1"/>
    </row>
    <row r="265" spans="8:14" ht="20" thickBot="1">
      <c r="H265" s="15" ph="1"/>
      <c r="I265" s="15" ph="1"/>
      <c r="J265" s="15" ph="1"/>
      <c r="L265" s="15" ph="1"/>
      <c r="N265" s="15" ph="1"/>
    </row>
    <row r="266" spans="8:14" ht="20" thickBot="1">
      <c r="H266" s="15" ph="1"/>
      <c r="I266" s="15" ph="1"/>
      <c r="J266" s="15" ph="1"/>
      <c r="L266" s="15" ph="1"/>
      <c r="N266" s="15" ph="1"/>
    </row>
    <row r="267" spans="8:14" ht="20" thickBot="1">
      <c r="H267" s="15" ph="1"/>
      <c r="I267" s="15" ph="1"/>
      <c r="J267" s="15" ph="1"/>
      <c r="L267" s="15" ph="1"/>
      <c r="N267" s="15" ph="1"/>
    </row>
    <row r="268" spans="8:14" ht="20" thickBot="1">
      <c r="H268" s="15" ph="1"/>
      <c r="I268" s="15" ph="1"/>
      <c r="J268" s="15" ph="1"/>
      <c r="L268" s="15" ph="1"/>
      <c r="N268" s="15" ph="1"/>
    </row>
    <row r="269" spans="8:14" ht="20" thickBot="1">
      <c r="H269" s="15" ph="1"/>
      <c r="I269" s="15" ph="1"/>
      <c r="J269" s="15" ph="1"/>
      <c r="L269" s="15" ph="1"/>
      <c r="N269" s="15" ph="1"/>
    </row>
    <row r="270" spans="8:14" ht="20" thickBot="1">
      <c r="H270" s="15" ph="1"/>
      <c r="I270" s="15" ph="1"/>
      <c r="J270" s="15" ph="1"/>
      <c r="L270" s="15" ph="1"/>
      <c r="N270" s="15" ph="1"/>
    </row>
    <row r="271" spans="8:14" ht="20" thickBot="1">
      <c r="H271" s="15" ph="1"/>
      <c r="I271" s="15" ph="1"/>
      <c r="J271" s="15" ph="1"/>
      <c r="L271" s="15" ph="1"/>
      <c r="N271" s="15" ph="1"/>
    </row>
    <row r="272" spans="8:14" ht="20" thickBot="1">
      <c r="H272" s="15" ph="1"/>
      <c r="I272" s="15" ph="1"/>
      <c r="J272" s="15" ph="1"/>
      <c r="L272" s="15" ph="1"/>
      <c r="N272" s="15" ph="1"/>
    </row>
    <row r="273" spans="8:14" ht="20" thickBot="1">
      <c r="H273" s="15" ph="1"/>
      <c r="I273" s="15" ph="1"/>
      <c r="J273" s="15" ph="1"/>
      <c r="L273" s="15" ph="1"/>
      <c r="N273" s="15" ph="1"/>
    </row>
    <row r="274" spans="8:14" ht="20" thickBot="1">
      <c r="H274" s="15" ph="1"/>
      <c r="I274" s="15" ph="1"/>
      <c r="J274" s="15" ph="1"/>
      <c r="L274" s="15" ph="1"/>
      <c r="N274" s="15" ph="1"/>
    </row>
    <row r="275" spans="8:14" ht="20" thickBot="1">
      <c r="H275" s="15" ph="1"/>
      <c r="I275" s="15" ph="1"/>
      <c r="J275" s="15" ph="1"/>
      <c r="L275" s="15" ph="1"/>
      <c r="N275" s="15" ph="1"/>
    </row>
    <row r="276" spans="8:14" ht="20" thickBot="1">
      <c r="H276" s="15" ph="1"/>
      <c r="I276" s="15" ph="1"/>
      <c r="J276" s="15" ph="1"/>
      <c r="L276" s="15" ph="1"/>
      <c r="N276" s="15" ph="1"/>
    </row>
    <row r="277" spans="8:14" ht="20" thickBot="1">
      <c r="H277" s="15" ph="1"/>
      <c r="I277" s="15" ph="1"/>
      <c r="J277" s="15" ph="1"/>
      <c r="L277" s="15" ph="1"/>
      <c r="N277" s="15" ph="1"/>
    </row>
    <row r="278" spans="8:14" ht="20" thickBot="1">
      <c r="H278" s="15" ph="1"/>
      <c r="I278" s="15" ph="1"/>
      <c r="J278" s="15" ph="1"/>
      <c r="L278" s="15" ph="1"/>
      <c r="N278" s="15" ph="1"/>
    </row>
    <row r="279" spans="8:14" ht="20" thickBot="1">
      <c r="H279" s="15" ph="1"/>
      <c r="I279" s="15" ph="1"/>
      <c r="J279" s="15" ph="1"/>
      <c r="L279" s="15" ph="1"/>
      <c r="N279" s="15" ph="1"/>
    </row>
    <row r="280" spans="8:14" ht="20" thickBot="1">
      <c r="H280" s="15" ph="1"/>
      <c r="I280" s="15" ph="1"/>
      <c r="J280" s="15" ph="1"/>
      <c r="L280" s="15" ph="1"/>
      <c r="N280" s="15" ph="1"/>
    </row>
    <row r="281" spans="8:14" ht="20" thickBot="1">
      <c r="H281" s="15" ph="1"/>
      <c r="I281" s="15" ph="1"/>
      <c r="J281" s="15" ph="1"/>
      <c r="L281" s="15" ph="1"/>
      <c r="N281" s="15" ph="1"/>
    </row>
    <row r="282" spans="8:14" ht="20" thickBot="1">
      <c r="H282" s="15" ph="1"/>
      <c r="I282" s="15" ph="1"/>
      <c r="J282" s="15" ph="1"/>
      <c r="L282" s="15" ph="1"/>
      <c r="N282" s="15" ph="1"/>
    </row>
    <row r="283" spans="8:14" ht="20" thickBot="1">
      <c r="H283" s="15" ph="1"/>
      <c r="I283" s="15" ph="1"/>
      <c r="J283" s="15" ph="1"/>
      <c r="L283" s="15" ph="1"/>
      <c r="N283" s="15" ph="1"/>
    </row>
    <row r="284" spans="8:14" ht="20" thickBot="1">
      <c r="H284" s="15" ph="1"/>
      <c r="I284" s="15" ph="1"/>
      <c r="J284" s="15" ph="1"/>
      <c r="L284" s="15" ph="1"/>
      <c r="N284" s="15" ph="1"/>
    </row>
    <row r="285" spans="8:14" ht="20" thickBot="1">
      <c r="H285" s="15" ph="1"/>
      <c r="I285" s="15" ph="1"/>
      <c r="J285" s="15" ph="1"/>
      <c r="L285" s="15" ph="1"/>
      <c r="N285" s="15" ph="1"/>
    </row>
    <row r="286" spans="8:14" ht="20" thickBot="1">
      <c r="H286" s="15" ph="1"/>
      <c r="I286" s="15" ph="1"/>
      <c r="J286" s="15" ph="1"/>
      <c r="L286" s="15" ph="1"/>
      <c r="N286" s="15" ph="1"/>
    </row>
    <row r="287" spans="8:14" ht="20" thickBot="1">
      <c r="H287" s="15" ph="1"/>
      <c r="I287" s="15" ph="1"/>
      <c r="J287" s="15" ph="1"/>
      <c r="L287" s="15" ph="1"/>
      <c r="N287" s="15" ph="1"/>
    </row>
    <row r="288" spans="8:14" ht="20" thickBot="1">
      <c r="H288" s="15" ph="1"/>
      <c r="I288" s="15" ph="1"/>
      <c r="J288" s="15" ph="1"/>
      <c r="L288" s="15" ph="1"/>
      <c r="N288" s="15" ph="1"/>
    </row>
    <row r="289" spans="8:14" ht="20" thickBot="1">
      <c r="H289" s="15" ph="1"/>
      <c r="I289" s="15" ph="1"/>
      <c r="J289" s="15" ph="1"/>
      <c r="L289" s="15" ph="1"/>
      <c r="N289" s="15" ph="1"/>
    </row>
    <row r="290" spans="8:14" ht="20" thickBot="1">
      <c r="H290" s="15" ph="1"/>
      <c r="I290" s="15" ph="1"/>
      <c r="J290" s="15" ph="1"/>
      <c r="L290" s="15" ph="1"/>
      <c r="N290" s="15" ph="1"/>
    </row>
    <row r="291" spans="8:14" ht="20" thickBot="1">
      <c r="H291" s="15" ph="1"/>
      <c r="I291" s="15" ph="1"/>
      <c r="J291" s="15" ph="1"/>
      <c r="L291" s="15" ph="1"/>
      <c r="N291" s="15" ph="1"/>
    </row>
    <row r="292" spans="8:14" ht="20" thickBot="1">
      <c r="H292" s="15" ph="1"/>
      <c r="I292" s="15" ph="1"/>
      <c r="J292" s="15" ph="1"/>
      <c r="L292" s="15" ph="1"/>
      <c r="N292" s="15" ph="1"/>
    </row>
    <row r="293" spans="8:14" ht="20" thickBot="1">
      <c r="H293" s="15" ph="1"/>
      <c r="I293" s="15" ph="1"/>
      <c r="J293" s="15" ph="1"/>
      <c r="L293" s="15" ph="1"/>
      <c r="N293" s="15" ph="1"/>
    </row>
    <row r="294" spans="8:14" ht="20" thickBot="1">
      <c r="H294" s="15" ph="1"/>
      <c r="I294" s="15" ph="1"/>
      <c r="J294" s="15" ph="1"/>
      <c r="L294" s="15" ph="1"/>
      <c r="N294" s="15" ph="1"/>
    </row>
    <row r="295" spans="8:14" ht="20" thickBot="1">
      <c r="H295" s="15" ph="1"/>
      <c r="I295" s="15" ph="1"/>
      <c r="J295" s="15" ph="1"/>
      <c r="L295" s="15" ph="1"/>
      <c r="N295" s="15" ph="1"/>
    </row>
    <row r="296" spans="8:14" ht="20" thickBot="1">
      <c r="H296" s="15" ph="1"/>
      <c r="I296" s="15" ph="1"/>
      <c r="J296" s="15" ph="1"/>
      <c r="L296" s="15" ph="1"/>
      <c r="N296" s="15" ph="1"/>
    </row>
    <row r="297" spans="8:14" ht="20" thickBot="1">
      <c r="H297" s="15" ph="1"/>
      <c r="I297" s="15" ph="1"/>
      <c r="J297" s="15" ph="1"/>
      <c r="L297" s="15" ph="1"/>
      <c r="N297" s="15" ph="1"/>
    </row>
    <row r="298" spans="8:14" ht="20" thickBot="1">
      <c r="H298" s="15" ph="1"/>
      <c r="I298" s="15" ph="1"/>
      <c r="J298" s="15" ph="1"/>
      <c r="L298" s="15" ph="1"/>
      <c r="N298" s="15" ph="1"/>
    </row>
    <row r="299" spans="8:14" ht="20" thickBot="1">
      <c r="H299" s="15" ph="1"/>
      <c r="I299" s="15" ph="1"/>
      <c r="J299" s="15" ph="1"/>
      <c r="L299" s="15" ph="1"/>
      <c r="N299" s="15" ph="1"/>
    </row>
    <row r="300" spans="8:14" ht="20" thickBot="1">
      <c r="H300" s="15" ph="1"/>
      <c r="I300" s="15" ph="1"/>
      <c r="J300" s="15" ph="1"/>
      <c r="L300" s="15" ph="1"/>
      <c r="N300" s="15" ph="1"/>
    </row>
    <row r="301" spans="8:14" ht="20" thickBot="1">
      <c r="H301" s="15" ph="1"/>
      <c r="I301" s="15" ph="1"/>
      <c r="J301" s="15" ph="1"/>
      <c r="L301" s="15" ph="1"/>
      <c r="N301" s="15" ph="1"/>
    </row>
    <row r="302" spans="8:14" ht="20" thickBot="1">
      <c r="H302" s="15" ph="1"/>
      <c r="I302" s="15" ph="1"/>
      <c r="J302" s="15" ph="1"/>
      <c r="L302" s="15" ph="1"/>
      <c r="N302" s="15" ph="1"/>
    </row>
    <row r="303" spans="8:14" ht="20" thickBot="1">
      <c r="H303" s="15" ph="1"/>
      <c r="I303" s="15" ph="1"/>
      <c r="J303" s="15" ph="1"/>
      <c r="L303" s="15" ph="1"/>
      <c r="N303" s="15" ph="1"/>
    </row>
    <row r="304" spans="8:14" ht="20" thickBot="1">
      <c r="H304" s="15" ph="1"/>
      <c r="I304" s="15" ph="1"/>
      <c r="J304" s="15" ph="1"/>
      <c r="L304" s="15" ph="1"/>
      <c r="N304" s="15" ph="1"/>
    </row>
    <row r="305" spans="8:14" ht="20" thickBot="1">
      <c r="H305" s="15" ph="1"/>
      <c r="I305" s="15" ph="1"/>
      <c r="J305" s="15" ph="1"/>
      <c r="L305" s="15" ph="1"/>
      <c r="N305" s="15" ph="1"/>
    </row>
    <row r="306" spans="8:14" ht="20" thickBot="1">
      <c r="H306" s="15" ph="1"/>
      <c r="I306" s="15" ph="1"/>
      <c r="J306" s="15" ph="1"/>
      <c r="L306" s="15" ph="1"/>
      <c r="N306" s="15" ph="1"/>
    </row>
    <row r="307" spans="8:14" ht="20" thickBot="1">
      <c r="H307" s="15" ph="1"/>
      <c r="I307" s="15" ph="1"/>
      <c r="J307" s="15" ph="1"/>
      <c r="L307" s="15" ph="1"/>
      <c r="N307" s="15" ph="1"/>
    </row>
    <row r="308" spans="8:14" ht="20" thickBot="1">
      <c r="H308" s="15" ph="1"/>
      <c r="I308" s="15" ph="1"/>
      <c r="J308" s="15" ph="1"/>
      <c r="L308" s="15" ph="1"/>
      <c r="N308" s="15" ph="1"/>
    </row>
    <row r="309" spans="8:14" ht="20" thickBot="1">
      <c r="H309" s="15" ph="1"/>
      <c r="I309" s="15" ph="1"/>
      <c r="J309" s="15" ph="1"/>
      <c r="L309" s="15" ph="1"/>
      <c r="N309" s="15" ph="1"/>
    </row>
    <row r="310" spans="8:14" ht="20" thickBot="1">
      <c r="H310" s="15" ph="1"/>
      <c r="I310" s="15" ph="1"/>
      <c r="J310" s="15" ph="1"/>
      <c r="L310" s="15" ph="1"/>
      <c r="N310" s="15" ph="1"/>
    </row>
    <row r="311" spans="8:14" ht="20" thickBot="1">
      <c r="H311" s="15" ph="1"/>
      <c r="I311" s="15" ph="1"/>
      <c r="J311" s="15" ph="1"/>
      <c r="L311" s="15" ph="1"/>
      <c r="N311" s="15" ph="1"/>
    </row>
    <row r="312" spans="8:14" ht="20" thickBot="1">
      <c r="H312" s="15" ph="1"/>
      <c r="I312" s="15" ph="1"/>
      <c r="J312" s="15" ph="1"/>
      <c r="L312" s="15" ph="1"/>
      <c r="N312" s="15" ph="1"/>
    </row>
    <row r="313" spans="8:14" ht="20" thickBot="1">
      <c r="H313" s="15" ph="1"/>
      <c r="I313" s="15" ph="1"/>
      <c r="J313" s="15" ph="1"/>
      <c r="L313" s="15" ph="1"/>
      <c r="N313" s="15" ph="1"/>
    </row>
    <row r="314" spans="8:14" ht="20" thickBot="1">
      <c r="H314" s="15" ph="1"/>
      <c r="I314" s="15" ph="1"/>
      <c r="J314" s="15" ph="1"/>
      <c r="L314" s="15" ph="1"/>
      <c r="N314" s="15" ph="1"/>
    </row>
    <row r="315" spans="8:14" ht="20" thickBot="1">
      <c r="H315" s="15" ph="1"/>
      <c r="I315" s="15" ph="1"/>
      <c r="J315" s="15" ph="1"/>
      <c r="L315" s="15" ph="1"/>
      <c r="N315" s="15" ph="1"/>
    </row>
    <row r="316" spans="8:14" ht="20" thickBot="1">
      <c r="H316" s="15" ph="1"/>
      <c r="I316" s="15" ph="1"/>
      <c r="J316" s="15" ph="1"/>
      <c r="L316" s="15" ph="1"/>
      <c r="N316" s="15" ph="1"/>
    </row>
    <row r="317" spans="8:14" ht="20" thickBot="1">
      <c r="H317" s="15" ph="1"/>
      <c r="I317" s="15" ph="1"/>
      <c r="J317" s="15" ph="1"/>
      <c r="L317" s="15" ph="1"/>
      <c r="N317" s="15" ph="1"/>
    </row>
    <row r="318" spans="8:14" ht="20" thickBot="1">
      <c r="H318" s="15" ph="1"/>
      <c r="I318" s="15" ph="1"/>
      <c r="J318" s="15" ph="1"/>
      <c r="L318" s="15" ph="1"/>
      <c r="N318" s="15" ph="1"/>
    </row>
    <row r="319" spans="8:14" ht="20" thickBot="1">
      <c r="H319" s="15" ph="1"/>
      <c r="I319" s="15" ph="1"/>
      <c r="J319" s="15" ph="1"/>
      <c r="L319" s="15" ph="1"/>
      <c r="N319" s="15" ph="1"/>
    </row>
    <row r="320" spans="8:14" ht="20" thickBot="1">
      <c r="H320" s="15" ph="1"/>
      <c r="I320" s="15" ph="1"/>
      <c r="J320" s="15" ph="1"/>
      <c r="L320" s="15" ph="1"/>
      <c r="N320" s="15" ph="1"/>
    </row>
    <row r="321" spans="8:14" ht="20" thickBot="1">
      <c r="H321" s="15" ph="1"/>
      <c r="I321" s="15" ph="1"/>
      <c r="J321" s="15" ph="1"/>
      <c r="L321" s="15" ph="1"/>
      <c r="N321" s="15" ph="1"/>
    </row>
    <row r="322" spans="8:14" ht="20" thickBot="1">
      <c r="H322" s="15" ph="1"/>
      <c r="I322" s="15" ph="1"/>
      <c r="J322" s="15" ph="1"/>
      <c r="L322" s="15" ph="1"/>
      <c r="N322" s="15" ph="1"/>
    </row>
    <row r="323" spans="8:14" ht="20" thickBot="1">
      <c r="H323" s="15" ph="1"/>
      <c r="I323" s="15" ph="1"/>
      <c r="J323" s="15" ph="1"/>
      <c r="L323" s="15" ph="1"/>
      <c r="N323" s="15" ph="1"/>
    </row>
    <row r="324" spans="8:14" ht="20" thickBot="1">
      <c r="H324" s="15" ph="1"/>
      <c r="I324" s="15" ph="1"/>
      <c r="J324" s="15" ph="1"/>
      <c r="L324" s="15" ph="1"/>
      <c r="N324" s="15" ph="1"/>
    </row>
    <row r="325" spans="8:14" ht="20" thickBot="1">
      <c r="H325" s="15" ph="1"/>
      <c r="I325" s="15" ph="1"/>
      <c r="J325" s="15" ph="1"/>
      <c r="L325" s="15" ph="1"/>
      <c r="N325" s="15" ph="1"/>
    </row>
    <row r="326" spans="8:14" ht="20" thickBot="1">
      <c r="H326" s="15" ph="1"/>
      <c r="I326" s="15" ph="1"/>
      <c r="J326" s="15" ph="1"/>
      <c r="L326" s="15" ph="1"/>
      <c r="N326" s="15" ph="1"/>
    </row>
    <row r="327" spans="8:14" ht="20" thickBot="1">
      <c r="H327" s="15" ph="1"/>
      <c r="I327" s="15" ph="1"/>
      <c r="J327" s="15" ph="1"/>
      <c r="L327" s="15" ph="1"/>
      <c r="N327" s="15" ph="1"/>
    </row>
    <row r="328" spans="8:14" ht="20" thickBot="1">
      <c r="H328" s="15" ph="1"/>
      <c r="I328" s="15" ph="1"/>
      <c r="J328" s="15" ph="1"/>
      <c r="L328" s="15" ph="1"/>
      <c r="N328" s="15" ph="1"/>
    </row>
    <row r="329" spans="8:14" ht="20" thickBot="1">
      <c r="H329" s="15" ph="1"/>
      <c r="I329" s="15" ph="1"/>
      <c r="J329" s="15" ph="1"/>
      <c r="L329" s="15" ph="1"/>
      <c r="N329" s="15" ph="1"/>
    </row>
    <row r="330" spans="8:14" ht="20" thickBot="1">
      <c r="H330" s="15" ph="1"/>
      <c r="I330" s="15" ph="1"/>
      <c r="J330" s="15" ph="1"/>
      <c r="L330" s="15" ph="1"/>
      <c r="N330" s="15" ph="1"/>
    </row>
    <row r="331" spans="8:14" ht="20" thickBot="1">
      <c r="H331" s="15" ph="1"/>
      <c r="I331" s="15" ph="1"/>
      <c r="J331" s="15" ph="1"/>
      <c r="L331" s="15" ph="1"/>
      <c r="N331" s="15" ph="1"/>
    </row>
    <row r="332" spans="8:14" ht="20" thickBot="1">
      <c r="H332" s="15" ph="1"/>
      <c r="I332" s="15" ph="1"/>
      <c r="J332" s="15" ph="1"/>
      <c r="L332" s="15" ph="1"/>
      <c r="N332" s="15" ph="1"/>
    </row>
    <row r="333" spans="8:14" ht="20" thickBot="1">
      <c r="H333" s="15" ph="1"/>
      <c r="I333" s="15" ph="1"/>
      <c r="J333" s="15" ph="1"/>
      <c r="L333" s="15" ph="1"/>
      <c r="N333" s="15" ph="1"/>
    </row>
    <row r="334" spans="8:14" ht="20" thickBot="1">
      <c r="H334" s="15" ph="1"/>
      <c r="I334" s="15" ph="1"/>
      <c r="J334" s="15" ph="1"/>
      <c r="L334" s="15" ph="1"/>
      <c r="N334" s="15" ph="1"/>
    </row>
    <row r="335" spans="8:14" ht="20" thickBot="1">
      <c r="H335" s="15" ph="1"/>
      <c r="I335" s="15" ph="1"/>
      <c r="J335" s="15" ph="1"/>
      <c r="L335" s="15" ph="1"/>
      <c r="N335" s="15" ph="1"/>
    </row>
    <row r="336" spans="8:14" ht="20" thickBot="1">
      <c r="H336" s="15" ph="1"/>
      <c r="I336" s="15" ph="1"/>
      <c r="J336" s="15" ph="1"/>
      <c r="L336" s="15" ph="1"/>
      <c r="N336" s="15" ph="1"/>
    </row>
    <row r="337" spans="8:14" ht="20" thickBot="1">
      <c r="H337" s="15" ph="1"/>
      <c r="I337" s="15" ph="1"/>
      <c r="J337" s="15" ph="1"/>
      <c r="L337" s="15" ph="1"/>
      <c r="N337" s="15" ph="1"/>
    </row>
    <row r="338" spans="8:14" ht="20" thickBot="1">
      <c r="H338" s="15" ph="1"/>
      <c r="I338" s="15" ph="1"/>
      <c r="J338" s="15" ph="1"/>
      <c r="L338" s="15" ph="1"/>
      <c r="N338" s="15" ph="1"/>
    </row>
    <row r="339" spans="8:14" ht="20" thickBot="1">
      <c r="H339" s="15" ph="1"/>
      <c r="I339" s="15" ph="1"/>
      <c r="J339" s="15" ph="1"/>
      <c r="L339" s="15" ph="1"/>
      <c r="N339" s="15" ph="1"/>
    </row>
    <row r="340" spans="8:14" ht="20" thickBot="1">
      <c r="H340" s="15" ph="1"/>
      <c r="I340" s="15" ph="1"/>
      <c r="J340" s="15" ph="1"/>
      <c r="L340" s="15" ph="1"/>
      <c r="N340" s="15" ph="1"/>
    </row>
    <row r="341" spans="8:14" ht="20" thickBot="1">
      <c r="H341" s="15" ph="1"/>
      <c r="I341" s="15" ph="1"/>
      <c r="J341" s="15" ph="1"/>
      <c r="L341" s="15" ph="1"/>
      <c r="N341" s="15" ph="1"/>
    </row>
    <row r="342" spans="8:14" ht="20" thickBot="1">
      <c r="H342" s="15" ph="1"/>
      <c r="I342" s="15" ph="1"/>
      <c r="J342" s="15" ph="1"/>
      <c r="L342" s="15" ph="1"/>
      <c r="N342" s="15" ph="1"/>
    </row>
    <row r="343" spans="8:14" ht="20" thickBot="1">
      <c r="H343" s="15" ph="1"/>
      <c r="I343" s="15" ph="1"/>
      <c r="J343" s="15" ph="1"/>
      <c r="L343" s="15" ph="1"/>
      <c r="N343" s="15" ph="1"/>
    </row>
    <row r="344" spans="8:14" ht="20" thickBot="1">
      <c r="H344" s="15" ph="1"/>
      <c r="I344" s="15" ph="1"/>
      <c r="J344" s="15" ph="1"/>
      <c r="L344" s="15" ph="1"/>
      <c r="N344" s="15" ph="1"/>
    </row>
    <row r="345" spans="8:14" ht="20" thickBot="1">
      <c r="H345" s="15" ph="1"/>
      <c r="I345" s="15" ph="1"/>
      <c r="J345" s="15" ph="1"/>
      <c r="L345" s="15" ph="1"/>
      <c r="N345" s="15" ph="1"/>
    </row>
    <row r="346" spans="8:14" ht="20" thickBot="1">
      <c r="H346" s="15" ph="1"/>
      <c r="I346" s="15" ph="1"/>
      <c r="J346" s="15" ph="1"/>
      <c r="L346" s="15" ph="1"/>
      <c r="N346" s="15" ph="1"/>
    </row>
    <row r="347" spans="8:14" ht="20" thickBot="1">
      <c r="H347" s="15" ph="1"/>
      <c r="I347" s="15" ph="1"/>
      <c r="J347" s="15" ph="1"/>
      <c r="L347" s="15" ph="1"/>
      <c r="N347" s="15" ph="1"/>
    </row>
    <row r="348" spans="8:14" ht="20" thickBot="1">
      <c r="H348" s="15" ph="1"/>
      <c r="I348" s="15" ph="1"/>
      <c r="J348" s="15" ph="1"/>
      <c r="L348" s="15" ph="1"/>
      <c r="N348" s="15" ph="1"/>
    </row>
    <row r="349" spans="8:14" ht="20" thickBot="1">
      <c r="H349" s="15" ph="1"/>
      <c r="I349" s="15" ph="1"/>
      <c r="J349" s="15" ph="1"/>
      <c r="L349" s="15" ph="1"/>
      <c r="N349" s="15" ph="1"/>
    </row>
    <row r="350" spans="8:14" ht="20" thickBot="1">
      <c r="H350" s="15" ph="1"/>
      <c r="I350" s="15" ph="1"/>
      <c r="J350" s="15" ph="1"/>
      <c r="L350" s="15" ph="1"/>
      <c r="N350" s="15" ph="1"/>
    </row>
    <row r="351" spans="8:14" ht="20" thickBot="1">
      <c r="H351" s="15" ph="1"/>
      <c r="I351" s="15" ph="1"/>
      <c r="J351" s="15" ph="1"/>
      <c r="L351" s="15" ph="1"/>
      <c r="N351" s="15" ph="1"/>
    </row>
    <row r="352" spans="8:14" ht="20" thickBot="1">
      <c r="H352" s="15" ph="1"/>
      <c r="I352" s="15" ph="1"/>
      <c r="J352" s="15" ph="1"/>
      <c r="L352" s="15" ph="1"/>
      <c r="N352" s="15" ph="1"/>
    </row>
    <row r="353" spans="8:14" ht="20" thickBot="1">
      <c r="H353" s="15" ph="1"/>
      <c r="I353" s="15" ph="1"/>
      <c r="J353" s="15" ph="1"/>
      <c r="L353" s="15" ph="1"/>
      <c r="N353" s="15" ph="1"/>
    </row>
    <row r="354" spans="8:14" ht="20" thickBot="1">
      <c r="H354" s="15" ph="1"/>
      <c r="I354" s="15" ph="1"/>
      <c r="J354" s="15" ph="1"/>
      <c r="L354" s="15" ph="1"/>
      <c r="N354" s="15" ph="1"/>
    </row>
    <row r="355" spans="8:14" ht="20" thickBot="1">
      <c r="H355" s="15" ph="1"/>
      <c r="I355" s="15" ph="1"/>
      <c r="J355" s="15" ph="1"/>
      <c r="L355" s="15" ph="1"/>
      <c r="N355" s="15" ph="1"/>
    </row>
    <row r="356" spans="8:14" ht="20" thickBot="1">
      <c r="H356" s="15" ph="1"/>
      <c r="I356" s="15" ph="1"/>
      <c r="J356" s="15" ph="1"/>
      <c r="L356" s="15" ph="1"/>
      <c r="N356" s="15" ph="1"/>
    </row>
    <row r="357" spans="8:14" ht="20" thickBot="1">
      <c r="H357" s="15" ph="1"/>
      <c r="I357" s="15" ph="1"/>
      <c r="J357" s="15" ph="1"/>
      <c r="L357" s="15" ph="1"/>
      <c r="N357" s="15" ph="1"/>
    </row>
    <row r="358" spans="8:14" ht="20" thickBot="1">
      <c r="H358" s="15" ph="1"/>
      <c r="I358" s="15" ph="1"/>
      <c r="J358" s="15" ph="1"/>
      <c r="L358" s="15" ph="1"/>
      <c r="N358" s="15" ph="1"/>
    </row>
    <row r="359" spans="8:14" ht="20" thickBot="1">
      <c r="H359" s="15" ph="1"/>
      <c r="I359" s="15" ph="1"/>
      <c r="J359" s="15" ph="1"/>
      <c r="L359" s="15" ph="1"/>
      <c r="N359" s="15" ph="1"/>
    </row>
    <row r="360" spans="8:14" ht="20" thickBot="1">
      <c r="H360" s="15" ph="1"/>
      <c r="I360" s="15" ph="1"/>
      <c r="J360" s="15" ph="1"/>
      <c r="L360" s="15" ph="1"/>
      <c r="N360" s="15" ph="1"/>
    </row>
    <row r="361" spans="8:14" ht="20" thickBot="1">
      <c r="H361" s="15" ph="1"/>
      <c r="I361" s="15" ph="1"/>
      <c r="J361" s="15" ph="1"/>
      <c r="L361" s="15" ph="1"/>
      <c r="N361" s="15" ph="1"/>
    </row>
    <row r="362" spans="8:14" ht="20" thickBot="1">
      <c r="H362" s="15" ph="1"/>
      <c r="I362" s="15" ph="1"/>
      <c r="J362" s="15" ph="1"/>
      <c r="L362" s="15" ph="1"/>
      <c r="N362" s="15" ph="1"/>
    </row>
    <row r="363" spans="8:14" ht="20" thickBot="1">
      <c r="H363" s="15" ph="1"/>
      <c r="I363" s="15" ph="1"/>
      <c r="J363" s="15" ph="1"/>
      <c r="L363" s="15" ph="1"/>
      <c r="N363" s="15" ph="1"/>
    </row>
    <row r="364" spans="8:14" ht="20" thickBot="1">
      <c r="H364" s="15" ph="1"/>
      <c r="I364" s="15" ph="1"/>
      <c r="J364" s="15" ph="1"/>
      <c r="L364" s="15" ph="1"/>
      <c r="N364" s="15" ph="1"/>
    </row>
    <row r="365" spans="8:14" ht="20" thickBot="1">
      <c r="H365" s="15" ph="1"/>
      <c r="I365" s="15" ph="1"/>
      <c r="J365" s="15" ph="1"/>
      <c r="L365" s="15" ph="1"/>
      <c r="N365" s="15" ph="1"/>
    </row>
    <row r="366" spans="8:14" ht="20" thickBot="1">
      <c r="H366" s="15" ph="1"/>
      <c r="I366" s="15" ph="1"/>
      <c r="J366" s="15" ph="1"/>
      <c r="L366" s="15" ph="1"/>
      <c r="N366" s="15" ph="1"/>
    </row>
    <row r="367" spans="8:14" ht="20" thickBot="1">
      <c r="H367" s="15" ph="1"/>
      <c r="I367" s="15" ph="1"/>
      <c r="J367" s="15" ph="1"/>
      <c r="L367" s="15" ph="1"/>
      <c r="N367" s="15" ph="1"/>
    </row>
    <row r="368" spans="8:14" ht="20" thickBot="1">
      <c r="H368" s="15" ph="1"/>
      <c r="I368" s="15" ph="1"/>
      <c r="J368" s="15" ph="1"/>
      <c r="L368" s="15" ph="1"/>
      <c r="N368" s="15" ph="1"/>
    </row>
    <row r="369" spans="8:14" ht="20" thickBot="1">
      <c r="H369" s="15" ph="1"/>
      <c r="I369" s="15" ph="1"/>
      <c r="J369" s="15" ph="1"/>
      <c r="L369" s="15" ph="1"/>
      <c r="N369" s="15" ph="1"/>
    </row>
    <row r="370" spans="8:14" ht="20" thickBot="1">
      <c r="H370" s="15" ph="1"/>
      <c r="I370" s="15" ph="1"/>
      <c r="J370" s="15" ph="1"/>
      <c r="L370" s="15" ph="1"/>
      <c r="N370" s="15" ph="1"/>
    </row>
    <row r="371" spans="8:14" ht="20" thickBot="1">
      <c r="H371" s="15" ph="1"/>
      <c r="I371" s="15" ph="1"/>
      <c r="J371" s="15" ph="1"/>
      <c r="L371" s="15" ph="1"/>
      <c r="N371" s="15" ph="1"/>
    </row>
    <row r="372" spans="8:14" ht="20" thickBot="1">
      <c r="H372" s="15" ph="1"/>
      <c r="I372" s="15" ph="1"/>
      <c r="J372" s="15" ph="1"/>
      <c r="L372" s="15" ph="1"/>
      <c r="N372" s="15" ph="1"/>
    </row>
    <row r="373" spans="8:14" ht="20" thickBot="1">
      <c r="H373" s="15" ph="1"/>
      <c r="I373" s="15" ph="1"/>
      <c r="J373" s="15" ph="1"/>
      <c r="L373" s="15" ph="1"/>
      <c r="N373" s="15" ph="1"/>
    </row>
    <row r="374" spans="8:14" ht="20" thickBot="1">
      <c r="H374" s="15" ph="1"/>
      <c r="I374" s="15" ph="1"/>
      <c r="J374" s="15" ph="1"/>
      <c r="L374" s="15" ph="1"/>
      <c r="N374" s="15" ph="1"/>
    </row>
    <row r="375" spans="8:14" ht="20" thickBot="1">
      <c r="H375" s="15" ph="1"/>
      <c r="I375" s="15" ph="1"/>
      <c r="J375" s="15" ph="1"/>
      <c r="L375" s="15" ph="1"/>
      <c r="N375" s="15" ph="1"/>
    </row>
    <row r="376" spans="8:14" ht="20" thickBot="1">
      <c r="H376" s="15" ph="1"/>
      <c r="I376" s="15" ph="1"/>
      <c r="J376" s="15" ph="1"/>
      <c r="L376" s="15" ph="1"/>
      <c r="N376" s="15" ph="1"/>
    </row>
    <row r="377" spans="8:14" ht="20" thickBot="1">
      <c r="H377" s="15" ph="1"/>
      <c r="I377" s="15" ph="1"/>
      <c r="J377" s="15" ph="1"/>
      <c r="L377" s="15" ph="1"/>
      <c r="N377" s="15" ph="1"/>
    </row>
    <row r="378" spans="8:14" ht="20" thickBot="1">
      <c r="H378" s="15" ph="1"/>
      <c r="I378" s="15" ph="1"/>
      <c r="J378" s="15" ph="1"/>
      <c r="L378" s="15" ph="1"/>
      <c r="N378" s="15" ph="1"/>
    </row>
    <row r="379" spans="8:14" ht="20" thickBot="1">
      <c r="H379" s="15" ph="1"/>
      <c r="I379" s="15" ph="1"/>
      <c r="J379" s="15" ph="1"/>
      <c r="L379" s="15" ph="1"/>
      <c r="N379" s="15" ph="1"/>
    </row>
    <row r="380" spans="8:14" ht="20" thickBot="1">
      <c r="H380" s="15" ph="1"/>
      <c r="I380" s="15" ph="1"/>
      <c r="J380" s="15" ph="1"/>
      <c r="L380" s="15" ph="1"/>
      <c r="N380" s="15" ph="1"/>
    </row>
    <row r="381" spans="8:14" ht="20" thickBot="1">
      <c r="H381" s="15" ph="1"/>
      <c r="I381" s="15" ph="1"/>
      <c r="J381" s="15" ph="1"/>
      <c r="L381" s="15" ph="1"/>
      <c r="N381" s="15" ph="1"/>
    </row>
    <row r="382" spans="8:14" ht="20" thickBot="1">
      <c r="H382" s="15" ph="1"/>
      <c r="I382" s="15" ph="1"/>
      <c r="J382" s="15" ph="1"/>
      <c r="L382" s="15" ph="1"/>
      <c r="N382" s="15" ph="1"/>
    </row>
    <row r="383" spans="8:14" ht="20" thickBot="1">
      <c r="H383" s="15" ph="1"/>
      <c r="I383" s="15" ph="1"/>
      <c r="J383" s="15" ph="1"/>
      <c r="L383" s="15" ph="1"/>
      <c r="N383" s="15" ph="1"/>
    </row>
    <row r="384" spans="8:14" ht="20" thickBot="1">
      <c r="H384" s="15" ph="1"/>
      <c r="I384" s="15" ph="1"/>
      <c r="J384" s="15" ph="1"/>
      <c r="L384" s="15" ph="1"/>
      <c r="N384" s="15" ph="1"/>
    </row>
    <row r="385" spans="8:14" ht="20" thickBot="1">
      <c r="H385" s="15" ph="1"/>
      <c r="I385" s="15" ph="1"/>
      <c r="J385" s="15" ph="1"/>
      <c r="L385" s="15" ph="1"/>
      <c r="N385" s="15" ph="1"/>
    </row>
    <row r="386" spans="8:14" ht="20" thickBot="1">
      <c r="H386" s="15" ph="1"/>
      <c r="I386" s="15" ph="1"/>
      <c r="J386" s="15" ph="1"/>
      <c r="L386" s="15" ph="1"/>
      <c r="N386" s="15" ph="1"/>
    </row>
    <row r="387" spans="8:14" ht="20" thickBot="1">
      <c r="H387" s="15" ph="1"/>
      <c r="I387" s="15" ph="1"/>
      <c r="J387" s="15" ph="1"/>
      <c r="L387" s="15" ph="1"/>
      <c r="N387" s="15" ph="1"/>
    </row>
    <row r="388" spans="8:14" ht="20" thickBot="1">
      <c r="H388" s="15" ph="1"/>
      <c r="I388" s="15" ph="1"/>
      <c r="J388" s="15" ph="1"/>
      <c r="L388" s="15" ph="1"/>
      <c r="N388" s="15" ph="1"/>
    </row>
    <row r="389" spans="8:14" ht="20" thickBot="1">
      <c r="H389" s="15" ph="1"/>
      <c r="I389" s="15" ph="1"/>
      <c r="J389" s="15" ph="1"/>
      <c r="L389" s="15" ph="1"/>
      <c r="N389" s="15" ph="1"/>
    </row>
    <row r="390" spans="8:14" ht="20" thickBot="1">
      <c r="H390" s="15" ph="1"/>
      <c r="I390" s="15" ph="1"/>
      <c r="J390" s="15" ph="1"/>
      <c r="L390" s="15" ph="1"/>
      <c r="N390" s="15" ph="1"/>
    </row>
    <row r="391" spans="8:14" ht="20" thickBot="1">
      <c r="H391" s="15" ph="1"/>
      <c r="I391" s="15" ph="1"/>
      <c r="J391" s="15" ph="1"/>
      <c r="L391" s="15" ph="1"/>
      <c r="N391" s="15" ph="1"/>
    </row>
    <row r="392" spans="8:14" ht="20" thickBot="1">
      <c r="H392" s="15" ph="1"/>
      <c r="I392" s="15" ph="1"/>
      <c r="J392" s="15" ph="1"/>
      <c r="L392" s="15" ph="1"/>
      <c r="N392" s="15" ph="1"/>
    </row>
    <row r="393" spans="8:14" ht="20" thickBot="1">
      <c r="H393" s="15" ph="1"/>
      <c r="I393" s="15" ph="1"/>
      <c r="J393" s="15" ph="1"/>
      <c r="L393" s="15" ph="1"/>
      <c r="N393" s="15" ph="1"/>
    </row>
    <row r="394" spans="8:14" ht="20" thickBot="1">
      <c r="H394" s="15" ph="1"/>
      <c r="I394" s="15" ph="1"/>
      <c r="J394" s="15" ph="1"/>
      <c r="L394" s="15" ph="1"/>
      <c r="N394" s="15" ph="1"/>
    </row>
    <row r="395" spans="8:14" ht="20" thickBot="1">
      <c r="H395" s="15" ph="1"/>
      <c r="I395" s="15" ph="1"/>
      <c r="J395" s="15" ph="1"/>
      <c r="L395" s="15" ph="1"/>
      <c r="N395" s="15" ph="1"/>
    </row>
    <row r="396" spans="8:14" ht="20" thickBot="1">
      <c r="H396" s="15" ph="1"/>
      <c r="I396" s="15" ph="1"/>
      <c r="J396" s="15" ph="1"/>
      <c r="L396" s="15" ph="1"/>
      <c r="N396" s="15" ph="1"/>
    </row>
    <row r="397" spans="8:14" ht="20" thickBot="1">
      <c r="H397" s="15" ph="1"/>
      <c r="I397" s="15" ph="1"/>
      <c r="J397" s="15" ph="1"/>
      <c r="L397" s="15" ph="1"/>
      <c r="N397" s="15" ph="1"/>
    </row>
    <row r="398" spans="8:14" ht="20" thickBot="1">
      <c r="H398" s="15" ph="1"/>
      <c r="I398" s="15" ph="1"/>
      <c r="J398" s="15" ph="1"/>
      <c r="L398" s="15" ph="1"/>
      <c r="N398" s="15" ph="1"/>
    </row>
    <row r="399" spans="8:14" ht="20" thickBot="1">
      <c r="H399" s="15" ph="1"/>
      <c r="I399" s="15" ph="1"/>
      <c r="J399" s="15" ph="1"/>
      <c r="L399" s="15" ph="1"/>
      <c r="N399" s="15" ph="1"/>
    </row>
    <row r="400" spans="8:14" ht="20" thickBot="1">
      <c r="H400" s="15" ph="1"/>
      <c r="I400" s="15" ph="1"/>
      <c r="J400" s="15" ph="1"/>
      <c r="L400" s="15" ph="1"/>
      <c r="N400" s="15" ph="1"/>
    </row>
    <row r="401" spans="8:14" ht="20" thickBot="1">
      <c r="H401" s="15" ph="1"/>
      <c r="I401" s="15" ph="1"/>
      <c r="J401" s="15" ph="1"/>
      <c r="L401" s="15" ph="1"/>
      <c r="N401" s="15" ph="1"/>
    </row>
    <row r="402" spans="8:14" ht="20" thickBot="1">
      <c r="H402" s="15" ph="1"/>
      <c r="I402" s="15" ph="1"/>
      <c r="J402" s="15" ph="1"/>
      <c r="L402" s="15" ph="1"/>
      <c r="N402" s="15" ph="1"/>
    </row>
    <row r="403" spans="8:14" ht="20" thickBot="1">
      <c r="H403" s="15" ph="1"/>
      <c r="I403" s="15" ph="1"/>
      <c r="J403" s="15" ph="1"/>
      <c r="L403" s="15" ph="1"/>
      <c r="N403" s="15" ph="1"/>
    </row>
    <row r="404" spans="8:14" ht="20" thickBot="1">
      <c r="H404" s="15" ph="1"/>
      <c r="I404" s="15" ph="1"/>
      <c r="J404" s="15" ph="1"/>
      <c r="L404" s="15" ph="1"/>
      <c r="N404" s="15" ph="1"/>
    </row>
    <row r="405" spans="8:14" ht="20" thickBot="1">
      <c r="H405" s="15" ph="1"/>
      <c r="I405" s="15" ph="1"/>
      <c r="J405" s="15" ph="1"/>
      <c r="L405" s="15" ph="1"/>
      <c r="N405" s="15" ph="1"/>
    </row>
    <row r="406" spans="8:14" ht="20" thickBot="1">
      <c r="H406" s="15" ph="1"/>
      <c r="I406" s="15" ph="1"/>
      <c r="J406" s="15" ph="1"/>
      <c r="L406" s="15" ph="1"/>
      <c r="N406" s="15" ph="1"/>
    </row>
    <row r="407" spans="8:14" ht="20" thickBot="1">
      <c r="H407" s="15" ph="1"/>
      <c r="I407" s="15" ph="1"/>
      <c r="J407" s="15" ph="1"/>
      <c r="L407" s="15" ph="1"/>
      <c r="N407" s="15" ph="1"/>
    </row>
    <row r="408" spans="8:14" ht="20" thickBot="1">
      <c r="H408" s="15" ph="1"/>
      <c r="I408" s="15" ph="1"/>
      <c r="J408" s="15" ph="1"/>
      <c r="L408" s="15" ph="1"/>
      <c r="N408" s="15" ph="1"/>
    </row>
    <row r="409" spans="8:14" ht="20" thickBot="1">
      <c r="H409" s="15" ph="1"/>
      <c r="I409" s="15" ph="1"/>
      <c r="J409" s="15" ph="1"/>
      <c r="L409" s="15" ph="1"/>
      <c r="N409" s="15" ph="1"/>
    </row>
    <row r="410" spans="8:14" ht="20" thickBot="1">
      <c r="H410" s="15" ph="1"/>
      <c r="I410" s="15" ph="1"/>
      <c r="J410" s="15" ph="1"/>
      <c r="L410" s="15" ph="1"/>
      <c r="N410" s="15" ph="1"/>
    </row>
    <row r="411" spans="8:14" ht="20" thickBot="1">
      <c r="H411" s="15" ph="1"/>
      <c r="I411" s="15" ph="1"/>
      <c r="J411" s="15" ph="1"/>
      <c r="L411" s="15" ph="1"/>
      <c r="N411" s="15" ph="1"/>
    </row>
    <row r="412" spans="8:14" ht="20" thickBot="1">
      <c r="H412" s="15" ph="1"/>
      <c r="I412" s="15" ph="1"/>
      <c r="J412" s="15" ph="1"/>
      <c r="L412" s="15" ph="1"/>
      <c r="N412" s="15" ph="1"/>
    </row>
    <row r="413" spans="8:14" ht="20" thickBot="1">
      <c r="H413" s="15" ph="1"/>
      <c r="I413" s="15" ph="1"/>
      <c r="J413" s="15" ph="1"/>
      <c r="L413" s="15" ph="1"/>
      <c r="N413" s="15" ph="1"/>
    </row>
    <row r="414" spans="8:14" ht="20" thickBot="1">
      <c r="H414" s="15" ph="1"/>
      <c r="I414" s="15" ph="1"/>
      <c r="J414" s="15" ph="1"/>
      <c r="L414" s="15" ph="1"/>
      <c r="N414" s="15" ph="1"/>
    </row>
    <row r="415" spans="8:14" ht="20" thickBot="1">
      <c r="H415" s="15" ph="1"/>
      <c r="I415" s="15" ph="1"/>
      <c r="J415" s="15" ph="1"/>
      <c r="L415" s="15" ph="1"/>
      <c r="N415" s="15" ph="1"/>
    </row>
    <row r="416" spans="8:14" ht="20" thickBot="1">
      <c r="H416" s="15" ph="1"/>
      <c r="I416" s="15" ph="1"/>
      <c r="J416" s="15" ph="1"/>
      <c r="L416" s="15" ph="1"/>
      <c r="N416" s="15" ph="1"/>
    </row>
    <row r="417" spans="8:14" ht="20" thickBot="1">
      <c r="H417" s="15" ph="1"/>
      <c r="I417" s="15" ph="1"/>
      <c r="J417" s="15" ph="1"/>
      <c r="L417" s="15" ph="1"/>
      <c r="N417" s="15" ph="1"/>
    </row>
    <row r="418" spans="8:14" ht="20" thickBot="1">
      <c r="H418" s="15" ph="1"/>
      <c r="I418" s="15" ph="1"/>
      <c r="J418" s="15" ph="1"/>
      <c r="L418" s="15" ph="1"/>
      <c r="N418" s="15" ph="1"/>
    </row>
    <row r="419" spans="8:14" ht="20" thickBot="1">
      <c r="H419" s="15" ph="1"/>
      <c r="I419" s="15" ph="1"/>
      <c r="J419" s="15" ph="1"/>
      <c r="L419" s="15" ph="1"/>
      <c r="N419" s="15" ph="1"/>
    </row>
    <row r="420" spans="8:14" ht="20" thickBot="1">
      <c r="H420" s="15" ph="1"/>
      <c r="I420" s="15" ph="1"/>
      <c r="J420" s="15" ph="1"/>
      <c r="L420" s="15" ph="1"/>
      <c r="N420" s="15" ph="1"/>
    </row>
    <row r="421" spans="8:14" ht="20" thickBot="1">
      <c r="H421" s="15" ph="1"/>
      <c r="I421" s="15" ph="1"/>
      <c r="J421" s="15" ph="1"/>
      <c r="L421" s="15" ph="1"/>
      <c r="N421" s="15" ph="1"/>
    </row>
    <row r="422" spans="8:14" ht="20" thickBot="1">
      <c r="H422" s="15" ph="1"/>
      <c r="I422" s="15" ph="1"/>
      <c r="J422" s="15" ph="1"/>
      <c r="L422" s="15" ph="1"/>
      <c r="N422" s="15" ph="1"/>
    </row>
    <row r="423" spans="8:14" ht="20" thickBot="1">
      <c r="H423" s="15" ph="1"/>
      <c r="I423" s="15" ph="1"/>
      <c r="J423" s="15" ph="1"/>
      <c r="L423" s="15" ph="1"/>
      <c r="N423" s="15" ph="1"/>
    </row>
    <row r="424" spans="8:14" ht="20" thickBot="1">
      <c r="H424" s="15" ph="1"/>
      <c r="I424" s="15" ph="1"/>
      <c r="J424" s="15" ph="1"/>
      <c r="L424" s="15" ph="1"/>
      <c r="N424" s="15" ph="1"/>
    </row>
    <row r="425" spans="8:14" ht="20" thickBot="1">
      <c r="H425" s="15" ph="1"/>
      <c r="I425" s="15" ph="1"/>
      <c r="J425" s="15" ph="1"/>
      <c r="L425" s="15" ph="1"/>
      <c r="N425" s="15" ph="1"/>
    </row>
    <row r="426" spans="8:14" ht="20" thickBot="1">
      <c r="H426" s="15" ph="1"/>
      <c r="I426" s="15" ph="1"/>
      <c r="J426" s="15" ph="1"/>
      <c r="L426" s="15" ph="1"/>
      <c r="N426" s="15" ph="1"/>
    </row>
    <row r="427" spans="8:14" ht="20" thickBot="1">
      <c r="H427" s="15" ph="1"/>
      <c r="I427" s="15" ph="1"/>
      <c r="J427" s="15" ph="1"/>
      <c r="L427" s="15" ph="1"/>
      <c r="N427" s="15" ph="1"/>
    </row>
    <row r="428" spans="8:14" ht="20" thickBot="1">
      <c r="H428" s="15" ph="1"/>
      <c r="I428" s="15" ph="1"/>
      <c r="J428" s="15" ph="1"/>
      <c r="L428" s="15" ph="1"/>
      <c r="N428" s="15" ph="1"/>
    </row>
    <row r="429" spans="8:14" ht="20" thickBot="1">
      <c r="H429" s="15" ph="1"/>
      <c r="I429" s="15" ph="1"/>
      <c r="J429" s="15" ph="1"/>
      <c r="L429" s="15" ph="1"/>
      <c r="N429" s="15" ph="1"/>
    </row>
    <row r="430" spans="8:14" ht="20" thickBot="1">
      <c r="H430" s="15" ph="1"/>
      <c r="I430" s="15" ph="1"/>
      <c r="J430" s="15" ph="1"/>
      <c r="L430" s="15" ph="1"/>
      <c r="N430" s="15" ph="1"/>
    </row>
    <row r="431" spans="8:14" ht="20" thickBot="1">
      <c r="H431" s="15" ph="1"/>
      <c r="I431" s="15" ph="1"/>
      <c r="J431" s="15" ph="1"/>
      <c r="L431" s="15" ph="1"/>
      <c r="N431" s="15" ph="1"/>
    </row>
    <row r="432" spans="8:14" ht="20" thickBot="1">
      <c r="H432" s="15" ph="1"/>
      <c r="I432" s="15" ph="1"/>
      <c r="J432" s="15" ph="1"/>
      <c r="L432" s="15" ph="1"/>
      <c r="N432" s="15" ph="1"/>
    </row>
    <row r="433" spans="8:14" ht="20" thickBot="1">
      <c r="H433" s="15" ph="1"/>
      <c r="I433" s="15" ph="1"/>
      <c r="J433" s="15" ph="1"/>
      <c r="L433" s="15" ph="1"/>
      <c r="N433" s="15" ph="1"/>
    </row>
    <row r="434" spans="8:14" ht="20" thickBot="1">
      <c r="H434" s="15" ph="1"/>
      <c r="I434" s="15" ph="1"/>
      <c r="J434" s="15" ph="1"/>
      <c r="L434" s="15" ph="1"/>
      <c r="N434" s="15" ph="1"/>
    </row>
    <row r="435" spans="8:14" ht="20" thickBot="1">
      <c r="H435" s="15" ph="1"/>
      <c r="I435" s="15" ph="1"/>
      <c r="J435" s="15" ph="1"/>
      <c r="L435" s="15" ph="1"/>
      <c r="N435" s="15" ph="1"/>
    </row>
    <row r="436" spans="8:14" ht="20" thickBot="1">
      <c r="H436" s="15" ph="1"/>
      <c r="I436" s="15" ph="1"/>
      <c r="J436" s="15" ph="1"/>
      <c r="L436" s="15" ph="1"/>
      <c r="N436" s="15" ph="1"/>
    </row>
    <row r="437" spans="8:14" ht="20" thickBot="1">
      <c r="H437" s="15" ph="1"/>
      <c r="I437" s="15" ph="1"/>
      <c r="J437" s="15" ph="1"/>
      <c r="L437" s="15" ph="1"/>
      <c r="N437" s="15" ph="1"/>
    </row>
    <row r="438" spans="8:14" ht="20" thickBot="1">
      <c r="H438" s="15" ph="1"/>
      <c r="I438" s="15" ph="1"/>
      <c r="J438" s="15" ph="1"/>
      <c r="L438" s="15" ph="1"/>
      <c r="N438" s="15" ph="1"/>
    </row>
    <row r="439" spans="8:14" ht="20" thickBot="1">
      <c r="H439" s="15" ph="1"/>
      <c r="I439" s="15" ph="1"/>
      <c r="J439" s="15" ph="1"/>
      <c r="L439" s="15" ph="1"/>
      <c r="N439" s="15" ph="1"/>
    </row>
    <row r="440" spans="8:14" ht="20" thickBot="1">
      <c r="H440" s="15" ph="1"/>
      <c r="I440" s="15" ph="1"/>
      <c r="J440" s="15" ph="1"/>
      <c r="L440" s="15" ph="1"/>
      <c r="N440" s="15" ph="1"/>
    </row>
    <row r="441" spans="8:14" ht="20" thickBot="1">
      <c r="H441" s="15" ph="1"/>
      <c r="I441" s="15" ph="1"/>
      <c r="J441" s="15" ph="1"/>
      <c r="L441" s="15" ph="1"/>
      <c r="N441" s="15" ph="1"/>
    </row>
    <row r="442" spans="8:14" ht="20" thickBot="1">
      <c r="H442" s="15" ph="1"/>
      <c r="I442" s="15" ph="1"/>
      <c r="J442" s="15" ph="1"/>
      <c r="L442" s="15" ph="1"/>
      <c r="N442" s="15" ph="1"/>
    </row>
    <row r="443" spans="8:14" ht="20" thickBot="1">
      <c r="H443" s="15" ph="1"/>
      <c r="I443" s="15" ph="1"/>
      <c r="J443" s="15" ph="1"/>
      <c r="L443" s="15" ph="1"/>
      <c r="N443" s="15" ph="1"/>
    </row>
    <row r="444" spans="8:14" ht="20" thickBot="1">
      <c r="H444" s="15" ph="1"/>
      <c r="I444" s="15" ph="1"/>
      <c r="J444" s="15" ph="1"/>
      <c r="L444" s="15" ph="1"/>
      <c r="N444" s="15" ph="1"/>
    </row>
    <row r="445" spans="8:14" ht="20" thickBot="1">
      <c r="H445" s="15" ph="1"/>
      <c r="I445" s="15" ph="1"/>
      <c r="J445" s="15" ph="1"/>
      <c r="L445" s="15" ph="1"/>
      <c r="N445" s="15" ph="1"/>
    </row>
    <row r="446" spans="8:14" ht="20" thickBot="1">
      <c r="H446" s="15" ph="1"/>
      <c r="I446" s="15" ph="1"/>
      <c r="J446" s="15" ph="1"/>
      <c r="L446" s="15" ph="1"/>
      <c r="N446" s="15" ph="1"/>
    </row>
    <row r="447" spans="8:14" ht="20" thickBot="1">
      <c r="H447" s="15" ph="1"/>
      <c r="I447" s="15" ph="1"/>
      <c r="J447" s="15" ph="1"/>
      <c r="L447" s="15" ph="1"/>
      <c r="N447" s="15" ph="1"/>
    </row>
    <row r="448" spans="8:14" ht="20" thickBot="1">
      <c r="H448" s="15" ph="1"/>
      <c r="I448" s="15" ph="1"/>
      <c r="J448" s="15" ph="1"/>
      <c r="L448" s="15" ph="1"/>
      <c r="N448" s="15" ph="1"/>
    </row>
    <row r="449" spans="8:14" ht="20" thickBot="1">
      <c r="H449" s="15" ph="1"/>
      <c r="I449" s="15" ph="1"/>
      <c r="J449" s="15" ph="1"/>
      <c r="L449" s="15" ph="1"/>
      <c r="N449" s="15" ph="1"/>
    </row>
    <row r="450" spans="8:14" ht="20" thickBot="1">
      <c r="H450" s="15" ph="1"/>
      <c r="I450" s="15" ph="1"/>
      <c r="J450" s="15" ph="1"/>
      <c r="L450" s="15" ph="1"/>
      <c r="N450" s="15" ph="1"/>
    </row>
    <row r="451" spans="8:14" ht="20" thickBot="1">
      <c r="H451" s="15" ph="1"/>
      <c r="I451" s="15" ph="1"/>
      <c r="J451" s="15" ph="1"/>
      <c r="L451" s="15" ph="1"/>
      <c r="N451" s="15" ph="1"/>
    </row>
    <row r="452" spans="8:14" ht="20" thickBot="1">
      <c r="H452" s="15" ph="1"/>
      <c r="I452" s="15" ph="1"/>
      <c r="J452" s="15" ph="1"/>
      <c r="L452" s="15" ph="1"/>
      <c r="N452" s="15" ph="1"/>
    </row>
    <row r="453" spans="8:14" ht="20" thickBot="1">
      <c r="H453" s="15" ph="1"/>
      <c r="I453" s="15" ph="1"/>
      <c r="J453" s="15" ph="1"/>
      <c r="L453" s="15" ph="1"/>
      <c r="N453" s="15" ph="1"/>
    </row>
    <row r="454" spans="8:14" ht="20" thickBot="1">
      <c r="H454" s="15" ph="1"/>
      <c r="I454" s="15" ph="1"/>
      <c r="J454" s="15" ph="1"/>
      <c r="L454" s="15" ph="1"/>
      <c r="N454" s="15" ph="1"/>
    </row>
    <row r="455" spans="8:14" ht="20" thickBot="1">
      <c r="H455" s="15" ph="1"/>
      <c r="I455" s="15" ph="1"/>
      <c r="J455" s="15" ph="1"/>
      <c r="L455" s="15" ph="1"/>
      <c r="N455" s="15" ph="1"/>
    </row>
    <row r="456" spans="8:14" ht="20" thickBot="1">
      <c r="H456" s="15" ph="1"/>
      <c r="I456" s="15" ph="1"/>
      <c r="J456" s="15" ph="1"/>
      <c r="L456" s="15" ph="1"/>
      <c r="N456" s="15" ph="1"/>
    </row>
    <row r="457" spans="8:14" ht="20" thickBot="1">
      <c r="H457" s="15" ph="1"/>
      <c r="I457" s="15" ph="1"/>
      <c r="J457" s="15" ph="1"/>
      <c r="L457" s="15" ph="1"/>
      <c r="N457" s="15" ph="1"/>
    </row>
    <row r="458" spans="8:14" ht="20" thickBot="1">
      <c r="H458" s="15" ph="1"/>
      <c r="I458" s="15" ph="1"/>
      <c r="J458" s="15" ph="1"/>
      <c r="L458" s="15" ph="1"/>
      <c r="N458" s="15" ph="1"/>
    </row>
    <row r="459" spans="8:14" ht="20" thickBot="1">
      <c r="H459" s="15" ph="1"/>
      <c r="I459" s="15" ph="1"/>
      <c r="J459" s="15" ph="1"/>
      <c r="L459" s="15" ph="1"/>
      <c r="N459" s="15" ph="1"/>
    </row>
    <row r="460" spans="8:14" ht="20" thickBot="1">
      <c r="H460" s="15" ph="1"/>
      <c r="I460" s="15" ph="1"/>
      <c r="J460" s="15" ph="1"/>
      <c r="L460" s="15" ph="1"/>
      <c r="N460" s="15" ph="1"/>
    </row>
    <row r="461" spans="8:14" ht="20" thickBot="1">
      <c r="H461" s="15" ph="1"/>
      <c r="I461" s="15" ph="1"/>
      <c r="J461" s="15" ph="1"/>
      <c r="L461" s="15" ph="1"/>
      <c r="N461" s="15" ph="1"/>
    </row>
    <row r="462" spans="8:14" ht="20" thickBot="1">
      <c r="H462" s="15" ph="1"/>
      <c r="I462" s="15" ph="1"/>
      <c r="J462" s="15" ph="1"/>
      <c r="L462" s="15" ph="1"/>
      <c r="N462" s="15" ph="1"/>
    </row>
    <row r="463" spans="8:14" ht="20" thickBot="1">
      <c r="H463" s="15" ph="1"/>
      <c r="I463" s="15" ph="1"/>
      <c r="J463" s="15" ph="1"/>
      <c r="L463" s="15" ph="1"/>
      <c r="N463" s="15" ph="1"/>
    </row>
    <row r="464" spans="8:14" ht="20" thickBot="1">
      <c r="H464" s="15" ph="1"/>
      <c r="I464" s="15" ph="1"/>
      <c r="J464" s="15" ph="1"/>
      <c r="L464" s="15" ph="1"/>
      <c r="N464" s="15" ph="1"/>
    </row>
    <row r="465" spans="8:14" ht="20" thickBot="1">
      <c r="H465" s="15" ph="1"/>
      <c r="I465" s="15" ph="1"/>
      <c r="J465" s="15" ph="1"/>
      <c r="L465" s="15" ph="1"/>
      <c r="N465" s="15" ph="1"/>
    </row>
    <row r="466" spans="8:14" ht="20" thickBot="1">
      <c r="H466" s="15" ph="1"/>
      <c r="I466" s="15" ph="1"/>
      <c r="J466" s="15" ph="1"/>
      <c r="L466" s="15" ph="1"/>
      <c r="N466" s="15" ph="1"/>
    </row>
    <row r="467" spans="8:14" ht="20" thickBot="1">
      <c r="H467" s="15" ph="1"/>
      <c r="I467" s="15" ph="1"/>
      <c r="J467" s="15" ph="1"/>
      <c r="L467" s="15" ph="1"/>
      <c r="N467" s="15" ph="1"/>
    </row>
    <row r="468" spans="8:14" ht="20" thickBot="1">
      <c r="H468" s="15" ph="1"/>
      <c r="I468" s="15" ph="1"/>
      <c r="J468" s="15" ph="1"/>
      <c r="L468" s="15" ph="1"/>
      <c r="N468" s="15" ph="1"/>
    </row>
    <row r="469" spans="8:14" ht="20" thickBot="1">
      <c r="H469" s="15" ph="1"/>
      <c r="I469" s="15" ph="1"/>
      <c r="J469" s="15" ph="1"/>
      <c r="L469" s="15" ph="1"/>
      <c r="N469" s="15" ph="1"/>
    </row>
    <row r="470" spans="8:14" ht="20" thickBot="1">
      <c r="H470" s="15" ph="1"/>
      <c r="I470" s="15" ph="1"/>
      <c r="J470" s="15" ph="1"/>
      <c r="L470" s="15" ph="1"/>
      <c r="N470" s="15" ph="1"/>
    </row>
    <row r="471" spans="8:14" ht="20" thickBot="1">
      <c r="H471" s="15" ph="1"/>
      <c r="I471" s="15" ph="1"/>
      <c r="J471" s="15" ph="1"/>
      <c r="L471" s="15" ph="1"/>
      <c r="N471" s="15" ph="1"/>
    </row>
    <row r="472" spans="8:14" ht="20" thickBot="1">
      <c r="H472" s="15" ph="1"/>
      <c r="I472" s="15" ph="1"/>
      <c r="J472" s="15" ph="1"/>
      <c r="L472" s="15" ph="1"/>
      <c r="N472" s="15" ph="1"/>
    </row>
    <row r="473" spans="8:14" ht="20" thickBot="1">
      <c r="H473" s="15" ph="1"/>
      <c r="I473" s="15" ph="1"/>
      <c r="J473" s="15" ph="1"/>
      <c r="L473" s="15" ph="1"/>
      <c r="N473" s="15" ph="1"/>
    </row>
    <row r="474" spans="8:14" ht="20" thickBot="1">
      <c r="H474" s="15" ph="1"/>
      <c r="I474" s="15" ph="1"/>
      <c r="J474" s="15" ph="1"/>
      <c r="L474" s="15" ph="1"/>
      <c r="N474" s="15" ph="1"/>
    </row>
    <row r="475" spans="8:14" ht="20" thickBot="1">
      <c r="H475" s="15" ph="1"/>
      <c r="I475" s="15" ph="1"/>
      <c r="J475" s="15" ph="1"/>
      <c r="L475" s="15" ph="1"/>
      <c r="N475" s="15" ph="1"/>
    </row>
    <row r="476" spans="8:14" ht="20" thickBot="1">
      <c r="H476" s="15" ph="1"/>
      <c r="I476" s="15" ph="1"/>
      <c r="J476" s="15" ph="1"/>
      <c r="L476" s="15" ph="1"/>
      <c r="N476" s="15" ph="1"/>
    </row>
    <row r="477" spans="8:14" ht="20" thickBot="1">
      <c r="H477" s="15" ph="1"/>
      <c r="I477" s="15" ph="1"/>
      <c r="J477" s="15" ph="1"/>
      <c r="L477" s="15" ph="1"/>
      <c r="N477" s="15" ph="1"/>
    </row>
    <row r="478" spans="8:14" ht="20" thickBot="1">
      <c r="H478" s="15" ph="1"/>
      <c r="I478" s="15" ph="1"/>
      <c r="J478" s="15" ph="1"/>
      <c r="L478" s="15" ph="1"/>
      <c r="N478" s="15" ph="1"/>
    </row>
    <row r="479" spans="8:14" ht="20" thickBot="1">
      <c r="H479" s="15" ph="1"/>
      <c r="I479" s="15" ph="1"/>
      <c r="J479" s="15" ph="1"/>
      <c r="L479" s="15" ph="1"/>
      <c r="N479" s="15" ph="1"/>
    </row>
    <row r="480" spans="8:14" ht="20" thickBot="1">
      <c r="H480" s="15" ph="1"/>
      <c r="I480" s="15" ph="1"/>
      <c r="J480" s="15" ph="1"/>
      <c r="L480" s="15" ph="1"/>
      <c r="N480" s="15" ph="1"/>
    </row>
    <row r="481" spans="8:14" ht="20" thickBot="1">
      <c r="H481" s="15" ph="1"/>
      <c r="I481" s="15" ph="1"/>
      <c r="J481" s="15" ph="1"/>
      <c r="L481" s="15" ph="1"/>
      <c r="N481" s="15" ph="1"/>
    </row>
    <row r="482" spans="8:14" ht="20" thickBot="1">
      <c r="H482" s="15" ph="1"/>
      <c r="I482" s="15" ph="1"/>
      <c r="J482" s="15" ph="1"/>
      <c r="L482" s="15" ph="1"/>
      <c r="N482" s="15" ph="1"/>
    </row>
    <row r="483" spans="8:14" ht="20" thickBot="1">
      <c r="H483" s="15" ph="1"/>
      <c r="I483" s="15" ph="1"/>
      <c r="J483" s="15" ph="1"/>
      <c r="L483" s="15" ph="1"/>
      <c r="N483" s="15" ph="1"/>
    </row>
    <row r="484" spans="8:14" ht="20" thickBot="1">
      <c r="H484" s="15" ph="1"/>
      <c r="I484" s="15" ph="1"/>
      <c r="J484" s="15" ph="1"/>
      <c r="L484" s="15" ph="1"/>
      <c r="N484" s="15" ph="1"/>
    </row>
    <row r="485" spans="8:14" ht="20" thickBot="1">
      <c r="H485" s="15" ph="1"/>
      <c r="I485" s="15" ph="1"/>
      <c r="J485" s="15" ph="1"/>
      <c r="L485" s="15" ph="1"/>
      <c r="N485" s="15" ph="1"/>
    </row>
    <row r="486" spans="8:14" ht="20" thickBot="1">
      <c r="H486" s="15" ph="1"/>
      <c r="I486" s="15" ph="1"/>
      <c r="J486" s="15" ph="1"/>
      <c r="L486" s="15" ph="1"/>
      <c r="N486" s="15" ph="1"/>
    </row>
    <row r="487" spans="8:14" ht="20" thickBot="1">
      <c r="H487" s="15" ph="1"/>
      <c r="I487" s="15" ph="1"/>
      <c r="J487" s="15" ph="1"/>
      <c r="L487" s="15" ph="1"/>
      <c r="N487" s="15" ph="1"/>
    </row>
    <row r="488" spans="8:14" ht="20" thickBot="1">
      <c r="H488" s="15" ph="1"/>
      <c r="I488" s="15" ph="1"/>
      <c r="J488" s="15" ph="1"/>
      <c r="L488" s="15" ph="1"/>
      <c r="N488" s="15" ph="1"/>
    </row>
    <row r="489" spans="8:14" ht="20" thickBot="1">
      <c r="H489" s="15" ph="1"/>
      <c r="I489" s="15" ph="1"/>
      <c r="J489" s="15" ph="1"/>
      <c r="L489" s="15" ph="1"/>
      <c r="N489" s="15" ph="1"/>
    </row>
    <row r="490" spans="8:14" ht="20" thickBot="1">
      <c r="H490" s="15" ph="1"/>
      <c r="I490" s="15" ph="1"/>
      <c r="J490" s="15" ph="1"/>
      <c r="L490" s="15" ph="1"/>
      <c r="N490" s="15" ph="1"/>
    </row>
    <row r="491" spans="8:14" ht="20" thickBot="1">
      <c r="H491" s="15" ph="1"/>
      <c r="I491" s="15" ph="1"/>
      <c r="J491" s="15" ph="1"/>
      <c r="L491" s="15" ph="1"/>
      <c r="N491" s="15" ph="1"/>
    </row>
    <row r="492" spans="8:14" ht="20" thickBot="1">
      <c r="H492" s="15" ph="1"/>
      <c r="I492" s="15" ph="1"/>
      <c r="J492" s="15" ph="1"/>
      <c r="L492" s="15" ph="1"/>
      <c r="N492" s="15" ph="1"/>
    </row>
    <row r="493" spans="8:14" ht="20" thickBot="1">
      <c r="H493" s="15" ph="1"/>
      <c r="I493" s="15" ph="1"/>
      <c r="J493" s="15" ph="1"/>
      <c r="L493" s="15" ph="1"/>
      <c r="N493" s="15" ph="1"/>
    </row>
    <row r="494" spans="8:14" ht="20" thickBot="1">
      <c r="H494" s="15" ph="1"/>
      <c r="I494" s="15" ph="1"/>
      <c r="J494" s="15" ph="1"/>
      <c r="L494" s="15" ph="1"/>
      <c r="N494" s="15" ph="1"/>
    </row>
    <row r="495" spans="8:14" ht="20" thickBot="1">
      <c r="H495" s="15" ph="1"/>
      <c r="I495" s="15" ph="1"/>
      <c r="J495" s="15" ph="1"/>
      <c r="L495" s="15" ph="1"/>
      <c r="N495" s="15" ph="1"/>
    </row>
    <row r="496" spans="8:14" ht="20" thickBot="1">
      <c r="H496" s="15" ph="1"/>
      <c r="I496" s="15" ph="1"/>
      <c r="J496" s="15" ph="1"/>
      <c r="L496" s="15" ph="1"/>
      <c r="N496" s="15" ph="1"/>
    </row>
    <row r="497" spans="8:14" ht="20" thickBot="1">
      <c r="H497" s="15" ph="1"/>
      <c r="I497" s="15" ph="1"/>
      <c r="J497" s="15" ph="1"/>
      <c r="L497" s="15" ph="1"/>
      <c r="N497" s="15" ph="1"/>
    </row>
    <row r="498" spans="8:14" ht="20" thickBot="1">
      <c r="H498" s="15" ph="1"/>
      <c r="I498" s="15" ph="1"/>
      <c r="J498" s="15" ph="1"/>
      <c r="L498" s="15" ph="1"/>
      <c r="N498" s="15" ph="1"/>
    </row>
    <row r="499" spans="8:14" ht="20" thickBot="1">
      <c r="H499" s="15" ph="1"/>
      <c r="I499" s="15" ph="1"/>
      <c r="J499" s="15" ph="1"/>
      <c r="L499" s="15" ph="1"/>
      <c r="N499" s="15" ph="1"/>
    </row>
    <row r="500" spans="8:14" ht="20" thickBot="1">
      <c r="H500" s="15" ph="1"/>
      <c r="I500" s="15" ph="1"/>
      <c r="J500" s="15" ph="1"/>
      <c r="L500" s="15" ph="1"/>
      <c r="N500" s="15" ph="1"/>
    </row>
    <row r="501" spans="8:14" ht="20" thickBot="1">
      <c r="H501" s="15" ph="1"/>
      <c r="I501" s="15" ph="1"/>
      <c r="J501" s="15" ph="1"/>
      <c r="L501" s="15" ph="1"/>
      <c r="N501" s="15" ph="1"/>
    </row>
    <row r="502" spans="8:14" ht="20" thickBot="1">
      <c r="H502" s="15" ph="1"/>
      <c r="I502" s="15" ph="1"/>
      <c r="J502" s="15" ph="1"/>
      <c r="L502" s="15" ph="1"/>
      <c r="N502" s="15" ph="1"/>
    </row>
    <row r="503" spans="8:14" ht="20" thickBot="1">
      <c r="H503" s="15" ph="1"/>
      <c r="I503" s="15" ph="1"/>
      <c r="J503" s="15" ph="1"/>
      <c r="L503" s="15" ph="1"/>
      <c r="N503" s="15" ph="1"/>
    </row>
    <row r="504" spans="8:14" ht="20" thickBot="1">
      <c r="H504" s="15" ph="1"/>
      <c r="I504" s="15" ph="1"/>
      <c r="J504" s="15" ph="1"/>
      <c r="L504" s="15" ph="1"/>
      <c r="N504" s="15" ph="1"/>
    </row>
    <row r="505" spans="8:14" ht="20" thickBot="1">
      <c r="H505" s="15" ph="1"/>
      <c r="I505" s="15" ph="1"/>
      <c r="J505" s="15" ph="1"/>
      <c r="L505" s="15" ph="1"/>
      <c r="N505" s="15" ph="1"/>
    </row>
    <row r="506" spans="8:14" ht="20" thickBot="1">
      <c r="H506" s="15" ph="1"/>
      <c r="I506" s="15" ph="1"/>
      <c r="J506" s="15" ph="1"/>
      <c r="L506" s="15" ph="1"/>
      <c r="N506" s="15" ph="1"/>
    </row>
    <row r="507" spans="8:14" ht="20" thickBot="1">
      <c r="H507" s="15" ph="1"/>
      <c r="I507" s="15" ph="1"/>
      <c r="J507" s="15" ph="1"/>
      <c r="L507" s="15" ph="1"/>
      <c r="N507" s="15" ph="1"/>
    </row>
    <row r="508" spans="8:14" ht="20" thickBot="1">
      <c r="H508" s="15" ph="1"/>
      <c r="I508" s="15" ph="1"/>
      <c r="J508" s="15" ph="1"/>
      <c r="L508" s="15" ph="1"/>
      <c r="N508" s="15" ph="1"/>
    </row>
    <row r="509" spans="8:14" ht="20" thickBot="1">
      <c r="H509" s="15" ph="1"/>
      <c r="I509" s="15" ph="1"/>
      <c r="J509" s="15" ph="1"/>
      <c r="L509" s="15" ph="1"/>
      <c r="N509" s="15" ph="1"/>
    </row>
    <row r="518" spans="8:14" ht="19.5">
      <c r="H518" s="15" ph="1"/>
      <c r="I518" s="15" ph="1"/>
      <c r="J518" s="15" ph="1"/>
      <c r="L518" s="15" ph="1"/>
      <c r="N518" s="15" ph="1"/>
    </row>
    <row r="519" spans="8:14" ht="19.5">
      <c r="H519" s="15" ph="1"/>
      <c r="I519" s="15" ph="1"/>
      <c r="J519" s="15" ph="1"/>
      <c r="L519" s="15" ph="1"/>
      <c r="N519" s="15" ph="1"/>
    </row>
    <row r="520" spans="8:14" ht="19.5">
      <c r="H520" s="15" ph="1"/>
      <c r="I520" s="15" ph="1"/>
      <c r="J520" s="15" ph="1"/>
      <c r="L520" s="15" ph="1"/>
      <c r="N520" s="15" ph="1"/>
    </row>
    <row r="521" spans="8:14" ht="19.5">
      <c r="H521" s="15" ph="1"/>
      <c r="I521" s="15" ph="1"/>
      <c r="J521" s="15" ph="1"/>
      <c r="L521" s="15" ph="1"/>
      <c r="N521" s="15" ph="1"/>
    </row>
    <row r="522" spans="8:14" ht="19.5">
      <c r="H522" s="15" ph="1"/>
      <c r="I522" s="15" ph="1"/>
      <c r="J522" s="15" ph="1"/>
      <c r="L522" s="15" ph="1"/>
      <c r="N522" s="15" ph="1"/>
    </row>
    <row r="523" spans="8:14" ht="19.5">
      <c r="H523" s="15" ph="1"/>
      <c r="I523" s="15" ph="1"/>
      <c r="J523" s="15" ph="1"/>
      <c r="L523" s="15" ph="1"/>
      <c r="N523" s="15" ph="1"/>
    </row>
    <row r="525" spans="8:14" ht="19.5">
      <c r="H525" s="15" ph="1"/>
      <c r="I525" s="15" ph="1"/>
      <c r="J525" s="15" ph="1"/>
      <c r="L525" s="15" ph="1"/>
      <c r="N525" s="15" ph="1"/>
    </row>
    <row r="526" spans="8:14" ht="19.5">
      <c r="H526" s="15" ph="1"/>
      <c r="I526" s="15" ph="1"/>
      <c r="J526" s="15" ph="1"/>
      <c r="L526" s="15" ph="1"/>
      <c r="N526" s="15" ph="1"/>
    </row>
    <row r="529" spans="8:14" ht="19.5">
      <c r="H529" s="15" ph="1"/>
      <c r="I529" s="15" ph="1"/>
      <c r="J529" s="15" ph="1"/>
      <c r="L529" s="15" ph="1"/>
      <c r="N529" s="15" ph="1"/>
    </row>
    <row r="530" spans="8:14" ht="19.5">
      <c r="H530" s="15" ph="1"/>
      <c r="I530" s="15" ph="1"/>
      <c r="J530" s="15" ph="1"/>
      <c r="L530" s="15" ph="1"/>
      <c r="N530" s="15" ph="1"/>
    </row>
    <row r="531" spans="8:14" ht="19.5">
      <c r="H531" s="15" ph="1"/>
      <c r="I531" s="15" ph="1"/>
      <c r="J531" s="15" ph="1"/>
      <c r="L531" s="15" ph="1"/>
      <c r="N531" s="15" ph="1"/>
    </row>
    <row r="532" spans="8:14" ht="19.5">
      <c r="H532" s="15" ph="1"/>
      <c r="I532" s="15" ph="1"/>
      <c r="J532" s="15" ph="1"/>
      <c r="L532" s="15" ph="1"/>
      <c r="N532" s="15" ph="1"/>
    </row>
    <row r="533" spans="8:14" ht="19.5">
      <c r="H533" s="15" ph="1"/>
      <c r="I533" s="15" ph="1"/>
      <c r="J533" s="15" ph="1"/>
      <c r="L533" s="15" ph="1"/>
      <c r="N533" s="15" ph="1"/>
    </row>
    <row r="534" spans="8:14" ht="19.5">
      <c r="H534" s="15" ph="1"/>
      <c r="I534" s="15" ph="1"/>
      <c r="J534" s="15" ph="1"/>
      <c r="L534" s="15" ph="1"/>
      <c r="N534" s="15" ph="1"/>
    </row>
    <row r="536" spans="8:14" ht="19.5">
      <c r="H536" s="15" ph="1"/>
      <c r="I536" s="15" ph="1"/>
      <c r="J536" s="15" ph="1"/>
      <c r="L536" s="15" ph="1"/>
      <c r="N536" s="15" ph="1"/>
    </row>
    <row r="537" spans="8:14" ht="19.5">
      <c r="H537" s="15" ph="1"/>
      <c r="I537" s="15" ph="1"/>
      <c r="J537" s="15" ph="1"/>
      <c r="L537" s="15" ph="1"/>
      <c r="N537" s="15" ph="1"/>
    </row>
    <row r="538" spans="8:14" ht="19.5">
      <c r="H538" s="15" ph="1"/>
      <c r="I538" s="15" ph="1"/>
      <c r="J538" s="15" ph="1"/>
      <c r="L538" s="15" ph="1"/>
      <c r="N538" s="15" ph="1"/>
    </row>
    <row r="539" spans="8:14" ht="19.5">
      <c r="H539" s="15" ph="1"/>
      <c r="I539" s="15" ph="1"/>
      <c r="J539" s="15" ph="1"/>
      <c r="L539" s="15" ph="1"/>
      <c r="N539" s="15" ph="1"/>
    </row>
    <row r="540" spans="8:14" ht="19.5">
      <c r="H540" s="15" ph="1"/>
      <c r="I540" s="15" ph="1"/>
      <c r="J540" s="15" ph="1"/>
      <c r="L540" s="15" ph="1"/>
      <c r="N540" s="15" ph="1"/>
    </row>
    <row r="541" spans="8:14" ht="19.5">
      <c r="H541" s="15" ph="1"/>
      <c r="I541" s="15" ph="1"/>
      <c r="J541" s="15" ph="1"/>
      <c r="L541" s="15" ph="1"/>
      <c r="N541" s="15" ph="1"/>
    </row>
    <row r="543" spans="8:14" ht="19.5">
      <c r="H543" s="15" ph="1"/>
      <c r="I543" s="15" ph="1"/>
      <c r="J543" s="15" ph="1"/>
      <c r="L543" s="15" ph="1"/>
      <c r="N543" s="15" ph="1"/>
    </row>
    <row r="544" spans="8:14" ht="19.5">
      <c r="H544" s="15" ph="1"/>
      <c r="I544" s="15" ph="1"/>
      <c r="J544" s="15" ph="1"/>
      <c r="L544" s="15" ph="1"/>
      <c r="N544" s="15" ph="1"/>
    </row>
    <row r="545" spans="8:14" ht="19.5">
      <c r="H545" s="15" ph="1"/>
      <c r="I545" s="15" ph="1"/>
      <c r="J545" s="15" ph="1"/>
      <c r="L545" s="15" ph="1"/>
      <c r="N545" s="15" ph="1"/>
    </row>
    <row r="546" spans="8:14" ht="19.5">
      <c r="H546" s="15" ph="1"/>
      <c r="I546" s="15" ph="1"/>
      <c r="J546" s="15" ph="1"/>
      <c r="L546" s="15" ph="1"/>
      <c r="N546" s="15" ph="1"/>
    </row>
    <row r="547" spans="8:14" ht="19.5">
      <c r="H547" s="15" ph="1"/>
      <c r="I547" s="15" ph="1"/>
      <c r="J547" s="15" ph="1"/>
      <c r="L547" s="15" ph="1"/>
      <c r="N547" s="15" ph="1"/>
    </row>
    <row r="549" spans="8:14" ht="19.5">
      <c r="H549" s="15" ph="1"/>
      <c r="I549" s="15" ph="1"/>
      <c r="J549" s="15" ph="1"/>
      <c r="L549" s="15" ph="1"/>
      <c r="N549" s="15" ph="1"/>
    </row>
    <row r="550" spans="8:14" ht="19.5">
      <c r="H550" s="15" ph="1"/>
      <c r="I550" s="15" ph="1"/>
      <c r="J550" s="15" ph="1"/>
      <c r="L550" s="15" ph="1"/>
      <c r="N550" s="15" ph="1"/>
    </row>
  </sheetData>
  <sheetProtection algorithmName="SHA-512" hashValue="/K+dOh85o9Nt6potvRDGgQVRrKFNTGo/J4+3eKqSYK0BwzToOYY+wDeuP1hPzWTs984GIAeMRsCJCDWg+knPmw==" saltValue="3u5nXJhJ5NQmdjJkoRbNfA==" spinCount="100000" sheet="1" selectLockedCells="1"/>
  <mergeCells count="79">
    <mergeCell ref="D3:F3"/>
    <mergeCell ref="J10:J11"/>
    <mergeCell ref="K10:K11"/>
    <mergeCell ref="B3:B6"/>
    <mergeCell ref="F7:F8"/>
    <mergeCell ref="K7:K8"/>
    <mergeCell ref="J7:J8"/>
    <mergeCell ref="D4:E4"/>
    <mergeCell ref="F4:F5"/>
    <mergeCell ref="D5:E5"/>
    <mergeCell ref="D6:E6"/>
    <mergeCell ref="D7:E7"/>
    <mergeCell ref="B14:B16"/>
    <mergeCell ref="I7:I8"/>
    <mergeCell ref="D12:E12"/>
    <mergeCell ref="D10:E10"/>
    <mergeCell ref="F10:F11"/>
    <mergeCell ref="D8:E8"/>
    <mergeCell ref="D9:E9"/>
    <mergeCell ref="B7:B9"/>
    <mergeCell ref="I10:I11"/>
    <mergeCell ref="D11:E11"/>
    <mergeCell ref="B10:B12"/>
    <mergeCell ref="C15:E16"/>
    <mergeCell ref="C14:H14"/>
    <mergeCell ref="B36:B41"/>
    <mergeCell ref="C36:D41"/>
    <mergeCell ref="C30:D35"/>
    <mergeCell ref="C24:D29"/>
    <mergeCell ref="B18:B35"/>
    <mergeCell ref="L10:L11"/>
    <mergeCell ref="M10:M11"/>
    <mergeCell ref="G12:H12"/>
    <mergeCell ref="C3:C5"/>
    <mergeCell ref="G3:M3"/>
    <mergeCell ref="G4:H6"/>
    <mergeCell ref="I4:I5"/>
    <mergeCell ref="J4:J5"/>
    <mergeCell ref="K4:L4"/>
    <mergeCell ref="M4:M6"/>
    <mergeCell ref="K5:L5"/>
    <mergeCell ref="C7:C8"/>
    <mergeCell ref="G7:H8"/>
    <mergeCell ref="L7:L8"/>
    <mergeCell ref="M7:M8"/>
    <mergeCell ref="G9:H9"/>
    <mergeCell ref="C17:E17"/>
    <mergeCell ref="F16:H16"/>
    <mergeCell ref="F17:H17"/>
    <mergeCell ref="C10:C11"/>
    <mergeCell ref="G10:H11"/>
    <mergeCell ref="F24:H24"/>
    <mergeCell ref="F25:H25"/>
    <mergeCell ref="F26:H26"/>
    <mergeCell ref="F27:H27"/>
    <mergeCell ref="I14:M14"/>
    <mergeCell ref="F15:H15"/>
    <mergeCell ref="K15:K16"/>
    <mergeCell ref="F28:H28"/>
    <mergeCell ref="F29:H29"/>
    <mergeCell ref="F30:H30"/>
    <mergeCell ref="F31:H31"/>
    <mergeCell ref="F32:H32"/>
    <mergeCell ref="F38:H38"/>
    <mergeCell ref="F39:H39"/>
    <mergeCell ref="F40:H40"/>
    <mergeCell ref="F41:H41"/>
    <mergeCell ref="C18:D23"/>
    <mergeCell ref="F18:H18"/>
    <mergeCell ref="F19:H19"/>
    <mergeCell ref="F20:H20"/>
    <mergeCell ref="F21:H21"/>
    <mergeCell ref="F22:H22"/>
    <mergeCell ref="F23:H23"/>
    <mergeCell ref="F33:H33"/>
    <mergeCell ref="F34:H34"/>
    <mergeCell ref="F35:H35"/>
    <mergeCell ref="F36:H36"/>
    <mergeCell ref="F37:H37"/>
  </mergeCells>
  <phoneticPr fontId="2"/>
  <dataValidations count="5">
    <dataValidation imeMode="off" allowBlank="1" showInputMessage="1" showErrorMessage="1" sqref="B10 B36 B42:B63 K42:K63 B7 B17:B18 G10 G7 K7:L7" xr:uid="{00000000-0002-0000-0200-000000000000}"/>
    <dataValidation type="list" allowBlank="1" showInputMessage="1" showErrorMessage="1" sqref="C42:E63" xr:uid="{00000000-0002-0000-0200-000001000000}">
      <formula1>$V$24:$V$33</formula1>
    </dataValidation>
    <dataValidation imeMode="on" allowBlank="1" showInputMessage="1" showErrorMessage="1" sqref="I17:J17 L42:L63 H42:J63 I7:J7" xr:uid="{00000000-0002-0000-0200-000002000000}"/>
    <dataValidation imeMode="hiragana" allowBlank="1" showInputMessage="1" showErrorMessage="1" sqref="C12 I10:J12 F10:F11 D10:E12 C10 I18:J41" xr:uid="{00000000-0002-0000-0200-000003000000}"/>
    <dataValidation imeMode="halfAlpha" allowBlank="1" showInputMessage="1" showErrorMessage="1" sqref="L10 L12 F12 K10:K12 F18:F41 K17:M41" xr:uid="{00000000-0002-0000-0200-000004000000}"/>
  </dataValidations>
  <pageMargins left="0.19685039370078741" right="0.19685039370078741" top="0.19685039370078741" bottom="0.19685039370078741" header="0.31496062992125984" footer="0.31496062992125984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B1:Z67"/>
  <sheetViews>
    <sheetView showZeros="0" topLeftCell="B1" zoomScale="75" zoomScaleNormal="75" zoomScaleSheetLayoutView="100" workbookViewId="0">
      <selection activeCell="M66" sqref="M66:Y66"/>
    </sheetView>
  </sheetViews>
  <sheetFormatPr defaultColWidth="9" defaultRowHeight="13"/>
  <cols>
    <col min="1" max="1" width="2.6328125" style="1" customWidth="1"/>
    <col min="2" max="2" width="4.453125" style="1" customWidth="1"/>
    <col min="3" max="3" width="7.6328125" style="1" customWidth="1"/>
    <col min="4" max="4" width="6.6328125" style="1" customWidth="1"/>
    <col min="5" max="5" width="2.08984375" style="7" customWidth="1"/>
    <col min="6" max="6" width="19.08984375" style="1" customWidth="1"/>
    <col min="7" max="7" width="5.6328125" style="1" customWidth="1"/>
    <col min="8" max="8" width="3.08984375" style="1" customWidth="1"/>
    <col min="9" max="9" width="2.6328125" style="1" customWidth="1"/>
    <col min="10" max="10" width="2.6328125" style="7" customWidth="1"/>
    <col min="11" max="11" width="3.08984375" style="1" customWidth="1"/>
    <col min="12" max="12" width="2.6328125" style="7" customWidth="1"/>
    <col min="13" max="14" width="3.08984375" style="1" customWidth="1"/>
    <col min="15" max="15" width="2.08984375" style="1" customWidth="1"/>
    <col min="16" max="16" width="11.6328125" style="1" customWidth="1"/>
    <col min="17" max="17" width="8.6328125" style="1" customWidth="1"/>
    <col min="18" max="18" width="5.6328125" style="1" customWidth="1"/>
    <col min="19" max="19" width="3.08984375" style="1" customWidth="1"/>
    <col min="20" max="20" width="2.6328125" style="1" customWidth="1"/>
    <col min="21" max="21" width="3.08984375" style="1" customWidth="1"/>
    <col min="22" max="22" width="2.6328125" style="1" customWidth="1"/>
    <col min="23" max="23" width="3.08984375" style="1" customWidth="1"/>
    <col min="24" max="24" width="2.6328125" style="1" customWidth="1"/>
    <col min="25" max="25" width="3.1796875" style="1" customWidth="1"/>
    <col min="26" max="26" width="2.6328125" style="1" customWidth="1"/>
    <col min="27" max="51" width="6.6328125" style="1" customWidth="1"/>
    <col min="52" max="16384" width="9" style="1"/>
  </cols>
  <sheetData>
    <row r="1" spans="2:26" ht="15" customHeight="1">
      <c r="C1" s="593"/>
      <c r="D1" s="593"/>
      <c r="E1" s="999" t="s">
        <v>223</v>
      </c>
      <c r="F1" s="999"/>
      <c r="G1" s="999"/>
      <c r="H1" s="999"/>
      <c r="I1" s="999"/>
      <c r="J1" s="999"/>
      <c r="K1" s="999"/>
      <c r="L1" s="999"/>
      <c r="M1" s="999"/>
      <c r="N1" s="999"/>
      <c r="O1" s="999"/>
      <c r="P1" s="999"/>
      <c r="Q1" s="999"/>
      <c r="R1" s="999"/>
      <c r="S1" s="512"/>
      <c r="T1" s="512"/>
      <c r="U1" s="963" t="s">
        <v>27</v>
      </c>
      <c r="V1" s="963"/>
      <c r="W1" s="963"/>
      <c r="X1" s="963"/>
      <c r="Y1" s="963"/>
      <c r="Z1" s="513"/>
    </row>
    <row r="2" spans="2:26" ht="15.5">
      <c r="C2" s="593"/>
      <c r="D2" s="593"/>
      <c r="E2" s="593" t="s">
        <v>224</v>
      </c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12"/>
      <c r="T2" s="512"/>
      <c r="U2" s="512"/>
      <c r="V2" s="512"/>
      <c r="W2" s="512"/>
      <c r="X2" s="512"/>
      <c r="Y2" s="513"/>
      <c r="Z2" s="513"/>
    </row>
    <row r="3" spans="2:26" ht="15.5">
      <c r="C3" s="592"/>
      <c r="D3" s="592"/>
      <c r="E3" s="1000" t="s">
        <v>225</v>
      </c>
      <c r="F3" s="1000"/>
      <c r="G3" s="1000"/>
      <c r="H3" s="1000"/>
      <c r="I3" s="1000"/>
      <c r="J3" s="1000"/>
      <c r="K3" s="1000"/>
      <c r="L3" s="1000"/>
      <c r="M3" s="1000"/>
      <c r="N3" s="1000"/>
      <c r="O3" s="1000"/>
      <c r="P3" s="1000"/>
      <c r="Q3" s="1000"/>
      <c r="R3" s="1000"/>
      <c r="S3" s="1000"/>
      <c r="T3" s="592"/>
      <c r="U3" s="592"/>
      <c r="V3" s="592"/>
      <c r="W3" s="592"/>
      <c r="X3" s="592"/>
      <c r="Y3" s="592"/>
    </row>
    <row r="4" spans="2:26" ht="6.75" customHeight="1" thickBot="1">
      <c r="B4" s="514"/>
      <c r="C4" s="514"/>
      <c r="D4" s="514"/>
      <c r="E4" s="515"/>
      <c r="F4" s="514"/>
      <c r="G4" s="514"/>
      <c r="H4" s="514"/>
      <c r="I4" s="514"/>
      <c r="J4" s="515"/>
      <c r="K4" s="514"/>
      <c r="L4" s="515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4"/>
      <c r="X4" s="514"/>
      <c r="Y4" s="514"/>
    </row>
    <row r="5" spans="2:26" ht="15" customHeight="1">
      <c r="B5" s="514"/>
      <c r="C5" s="514"/>
      <c r="D5" s="514"/>
      <c r="E5" s="515"/>
      <c r="F5" s="514"/>
      <c r="G5" s="514"/>
      <c r="H5" s="514"/>
      <c r="I5" s="514"/>
      <c r="J5" s="515"/>
      <c r="K5" s="514"/>
      <c r="L5" s="515"/>
      <c r="M5" s="514"/>
      <c r="N5" s="514"/>
      <c r="O5" s="514"/>
      <c r="P5" s="514"/>
      <c r="Q5" s="514"/>
      <c r="R5" s="514"/>
      <c r="S5" s="981" t="s">
        <v>0</v>
      </c>
      <c r="T5" s="982"/>
      <c r="U5" s="983"/>
      <c r="V5" s="978" t="s">
        <v>14</v>
      </c>
      <c r="W5" s="979"/>
      <c r="X5" s="979"/>
      <c r="Y5" s="980"/>
    </row>
    <row r="6" spans="2:26" ht="21.75" customHeight="1">
      <c r="C6" s="964" t="s">
        <v>41</v>
      </c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5"/>
      <c r="O6" s="965"/>
      <c r="P6" s="965"/>
      <c r="Q6" s="965"/>
      <c r="R6" s="965"/>
      <c r="S6" s="966"/>
      <c r="T6" s="967"/>
      <c r="U6" s="968"/>
      <c r="V6" s="972">
        <f>'入力フォーム 男子'!C10</f>
        <v>0</v>
      </c>
      <c r="W6" s="973"/>
      <c r="X6" s="973"/>
      <c r="Y6" s="974"/>
      <c r="Z6" s="9"/>
    </row>
    <row r="7" spans="2:26" ht="15" customHeight="1" thickBot="1">
      <c r="G7" s="5"/>
      <c r="H7" s="5"/>
      <c r="I7" s="5"/>
      <c r="J7" s="5"/>
      <c r="K7" s="5"/>
      <c r="L7" s="5"/>
      <c r="M7" s="5"/>
      <c r="N7" s="5"/>
      <c r="O7" s="5"/>
      <c r="P7" s="5"/>
      <c r="Q7" s="5"/>
      <c r="S7" s="969"/>
      <c r="T7" s="970"/>
      <c r="U7" s="971"/>
      <c r="V7" s="975"/>
      <c r="W7" s="976"/>
      <c r="X7" s="976"/>
      <c r="Y7" s="977"/>
      <c r="Z7" s="9"/>
    </row>
    <row r="8" spans="2:26" s="2" customFormat="1" ht="15" customHeight="1">
      <c r="B8" s="1001" t="s">
        <v>25</v>
      </c>
      <c r="C8" s="1002"/>
      <c r="D8" s="1018">
        <f>'入力フォーム 男子'!D10:E10</f>
        <v>0</v>
      </c>
      <c r="E8" s="1019"/>
      <c r="F8" s="1019"/>
      <c r="G8" s="1019"/>
      <c r="H8" s="1019"/>
      <c r="I8" s="1020"/>
      <c r="J8" s="1021" t="s">
        <v>150</v>
      </c>
      <c r="K8" s="1022"/>
      <c r="L8" s="1022"/>
      <c r="M8" s="1022"/>
      <c r="N8" s="1022"/>
      <c r="O8" s="1023"/>
      <c r="P8" s="485"/>
      <c r="Q8" s="956"/>
      <c r="R8" s="957"/>
      <c r="S8" s="957"/>
      <c r="T8" s="958"/>
      <c r="U8" s="957" t="s">
        <v>24</v>
      </c>
      <c r="V8" s="957"/>
      <c r="W8" s="957"/>
      <c r="X8" s="957"/>
      <c r="Y8" s="959"/>
    </row>
    <row r="9" spans="2:26" s="2" customFormat="1" ht="12" customHeight="1">
      <c r="B9" s="1016"/>
      <c r="C9" s="1017"/>
      <c r="D9" s="1024">
        <f>'入力フォーム 男子'!D11:E11</f>
        <v>0</v>
      </c>
      <c r="E9" s="1025"/>
      <c r="F9" s="1025"/>
      <c r="G9" s="1025"/>
      <c r="H9" s="1025"/>
      <c r="I9" s="1026"/>
      <c r="J9" s="993">
        <f>'入力フォーム 男子'!F10</f>
        <v>0</v>
      </c>
      <c r="K9" s="994"/>
      <c r="L9" s="994"/>
      <c r="M9" s="994"/>
      <c r="N9" s="994"/>
      <c r="O9" s="995"/>
      <c r="P9" s="1027" t="s">
        <v>146</v>
      </c>
      <c r="Q9" s="990">
        <f>'入力フォーム 男子'!J10</f>
        <v>0</v>
      </c>
      <c r="R9" s="991"/>
      <c r="S9" s="991"/>
      <c r="T9" s="992"/>
      <c r="U9" s="984">
        <f>'入力フォーム 男子'!L10</f>
        <v>0</v>
      </c>
      <c r="V9" s="985"/>
      <c r="W9" s="985"/>
      <c r="X9" s="985"/>
      <c r="Y9" s="986"/>
    </row>
    <row r="10" spans="2:26" ht="24" customHeight="1" thickBot="1">
      <c r="B10" s="1003"/>
      <c r="C10" s="1004"/>
      <c r="D10" s="1008"/>
      <c r="E10" s="1009"/>
      <c r="F10" s="1009"/>
      <c r="G10" s="1009"/>
      <c r="H10" s="1009"/>
      <c r="I10" s="1010"/>
      <c r="J10" s="996"/>
      <c r="K10" s="997"/>
      <c r="L10" s="997"/>
      <c r="M10" s="997"/>
      <c r="N10" s="997"/>
      <c r="O10" s="998"/>
      <c r="P10" s="1028"/>
      <c r="Q10" s="960">
        <f>'入力フォーム 男子'!I10:I10</f>
        <v>0</v>
      </c>
      <c r="R10" s="961"/>
      <c r="S10" s="961"/>
      <c r="T10" s="962"/>
      <c r="U10" s="987"/>
      <c r="V10" s="988"/>
      <c r="W10" s="988"/>
      <c r="X10" s="988"/>
      <c r="Y10" s="989"/>
      <c r="Z10" s="10"/>
    </row>
    <row r="11" spans="2:26" ht="12" customHeight="1">
      <c r="B11" s="1001" t="s">
        <v>1</v>
      </c>
      <c r="C11" s="1002"/>
      <c r="D11" s="1005">
        <f>'入力フォーム 男子'!D12:E12</f>
        <v>0</v>
      </c>
      <c r="E11" s="1006"/>
      <c r="F11" s="1006"/>
      <c r="G11" s="1006"/>
      <c r="H11" s="1006"/>
      <c r="I11" s="1007"/>
      <c r="J11" s="1011" t="s">
        <v>26</v>
      </c>
      <c r="K11" s="1012"/>
      <c r="L11" s="1012"/>
      <c r="M11" s="1012"/>
      <c r="N11" s="1012"/>
      <c r="O11" s="1013"/>
      <c r="P11" s="1014" t="s">
        <v>170</v>
      </c>
      <c r="Q11" s="1036">
        <f>'入力フォーム 男子'!J12</f>
        <v>0</v>
      </c>
      <c r="R11" s="1037"/>
      <c r="S11" s="1037"/>
      <c r="T11" s="1038"/>
      <c r="U11" s="1029">
        <f>'入力フォーム 男子'!L12</f>
        <v>0</v>
      </c>
      <c r="V11" s="1029"/>
      <c r="W11" s="1029"/>
      <c r="X11" s="1029"/>
      <c r="Y11" s="1030"/>
      <c r="Z11" s="11"/>
    </row>
    <row r="12" spans="2:26" ht="24" customHeight="1" thickBot="1">
      <c r="B12" s="1003"/>
      <c r="C12" s="1004"/>
      <c r="D12" s="1008"/>
      <c r="E12" s="1009"/>
      <c r="F12" s="1009"/>
      <c r="G12" s="1009"/>
      <c r="H12" s="1009"/>
      <c r="I12" s="1010"/>
      <c r="J12" s="1033">
        <f>'入力フォーム 男子'!F12</f>
        <v>0</v>
      </c>
      <c r="K12" s="1034"/>
      <c r="L12" s="1034"/>
      <c r="M12" s="1034"/>
      <c r="N12" s="1034"/>
      <c r="O12" s="1035"/>
      <c r="P12" s="1015"/>
      <c r="Q12" s="960">
        <f>'入力フォーム 男子'!I12</f>
        <v>0</v>
      </c>
      <c r="R12" s="961"/>
      <c r="S12" s="961"/>
      <c r="T12" s="962"/>
      <c r="U12" s="1031">
        <f>'入力フォーム 男子'!L13</f>
        <v>0</v>
      </c>
      <c r="V12" s="1031"/>
      <c r="W12" s="1031"/>
      <c r="X12" s="1031"/>
      <c r="Y12" s="1032"/>
      <c r="Z12" s="11"/>
    </row>
    <row r="13" spans="2:26" ht="15" customHeight="1" thickBot="1"/>
    <row r="14" spans="2:26" s="19" customFormat="1" ht="12" customHeight="1">
      <c r="B14" s="978" t="s">
        <v>149</v>
      </c>
      <c r="C14" s="979"/>
      <c r="D14" s="1059"/>
      <c r="E14" s="1046"/>
      <c r="F14" s="516" t="s">
        <v>151</v>
      </c>
      <c r="G14" s="1040" t="s">
        <v>3</v>
      </c>
      <c r="H14" s="1021" t="s">
        <v>37</v>
      </c>
      <c r="I14" s="1022"/>
      <c r="J14" s="1022"/>
      <c r="K14" s="1022"/>
      <c r="L14" s="1022"/>
      <c r="M14" s="1022"/>
      <c r="N14" s="1039"/>
      <c r="O14" s="1046"/>
      <c r="P14" s="1068" t="s">
        <v>145</v>
      </c>
      <c r="Q14" s="1069"/>
      <c r="R14" s="1040" t="s">
        <v>4</v>
      </c>
      <c r="S14" s="1021" t="s">
        <v>37</v>
      </c>
      <c r="T14" s="1022"/>
      <c r="U14" s="1022"/>
      <c r="V14" s="1022"/>
      <c r="W14" s="1022"/>
      <c r="X14" s="1022"/>
      <c r="Y14" s="1023"/>
    </row>
    <row r="15" spans="2:26" s="18" customFormat="1" ht="20.25" customHeight="1" thickBot="1">
      <c r="B15" s="1060"/>
      <c r="C15" s="1061"/>
      <c r="D15" s="1062"/>
      <c r="E15" s="1047"/>
      <c r="F15" s="469" t="s">
        <v>144</v>
      </c>
      <c r="G15" s="1041"/>
      <c r="H15" s="1042" t="s">
        <v>5</v>
      </c>
      <c r="I15" s="1043"/>
      <c r="J15" s="1043"/>
      <c r="K15" s="1043"/>
      <c r="L15" s="1043"/>
      <c r="M15" s="1043"/>
      <c r="N15" s="1045"/>
      <c r="O15" s="1047"/>
      <c r="P15" s="1043" t="s">
        <v>144</v>
      </c>
      <c r="Q15" s="1045"/>
      <c r="R15" s="1041"/>
      <c r="S15" s="1042" t="s">
        <v>6</v>
      </c>
      <c r="T15" s="1043"/>
      <c r="U15" s="1043"/>
      <c r="V15" s="1043"/>
      <c r="W15" s="1043"/>
      <c r="X15" s="1043"/>
      <c r="Y15" s="1044"/>
    </row>
    <row r="16" spans="2:26" s="3" customFormat="1" ht="12" customHeight="1">
      <c r="B16" s="1052" t="s">
        <v>188</v>
      </c>
      <c r="C16" s="1053"/>
      <c r="D16" s="1053"/>
      <c r="E16" s="1063">
        <v>1</v>
      </c>
      <c r="F16" s="546" t="str">
        <f>IF(ISBLANK('入力フォーム 男子'!J18),"",'入力フォーム 男子'!J18)</f>
        <v/>
      </c>
      <c r="G16" s="933">
        <f>IF(ISBLANK($F16),"",'入力フォーム 男子'!K18)</f>
        <v>0</v>
      </c>
      <c r="H16" s="1065">
        <f>IF(ISBLANK($F16),"",'入力フォーム 男子'!M18)</f>
        <v>0</v>
      </c>
      <c r="I16" s="1066"/>
      <c r="J16" s="1066"/>
      <c r="K16" s="1066"/>
      <c r="L16" s="1066"/>
      <c r="M16" s="1066"/>
      <c r="N16" s="1067"/>
      <c r="O16" s="1063">
        <v>2</v>
      </c>
      <c r="P16" s="1056" t="str">
        <f>IF(ISBLANK('入力フォーム 男子'!I19),"",'入力フォーム 男子'!J19)</f>
        <v/>
      </c>
      <c r="Q16" s="1057"/>
      <c r="R16" s="933">
        <f>IF(ISBLANK($P16),"",'入力フォーム 男子'!K19)</f>
        <v>0</v>
      </c>
      <c r="S16" s="1065">
        <f>IF(ISBLANK($F16),"",'入力フォーム 男子'!M19)</f>
        <v>0</v>
      </c>
      <c r="T16" s="1066"/>
      <c r="U16" s="1066"/>
      <c r="V16" s="1066"/>
      <c r="W16" s="1066"/>
      <c r="X16" s="1066"/>
      <c r="Y16" s="1071"/>
    </row>
    <row r="17" spans="2:25" s="3" customFormat="1" ht="20.25" customHeight="1">
      <c r="B17" s="1054"/>
      <c r="C17" s="1055"/>
      <c r="D17" s="1055"/>
      <c r="E17" s="1064"/>
      <c r="F17" s="545">
        <f>IF(ISBLANK($F16),"",'入力フォーム 男子'!I18)</f>
        <v>0</v>
      </c>
      <c r="G17" s="938"/>
      <c r="H17" s="930">
        <f>IF(ISBLANK($F16),"",'入力フォーム 男子'!L18)</f>
        <v>0</v>
      </c>
      <c r="I17" s="931"/>
      <c r="J17" s="931"/>
      <c r="K17" s="931"/>
      <c r="L17" s="931"/>
      <c r="M17" s="931"/>
      <c r="N17" s="932"/>
      <c r="O17" s="1064"/>
      <c r="P17" s="939">
        <f>IF(ISBLANK($P16),"",'入力フォーム 男子'!I19)</f>
        <v>0</v>
      </c>
      <c r="Q17" s="940"/>
      <c r="R17" s="1058"/>
      <c r="S17" s="930">
        <f>IF(ISBLANK($P16),"",'入力フォーム 男子'!L19)</f>
        <v>0</v>
      </c>
      <c r="T17" s="931"/>
      <c r="U17" s="931"/>
      <c r="V17" s="931"/>
      <c r="W17" s="931"/>
      <c r="X17" s="931"/>
      <c r="Y17" s="955"/>
    </row>
    <row r="18" spans="2:25" s="3" customFormat="1" ht="12" customHeight="1">
      <c r="B18" s="1048" t="s">
        <v>2</v>
      </c>
      <c r="C18" s="1049"/>
      <c r="D18" s="1049"/>
      <c r="E18" s="1070">
        <v>1</v>
      </c>
      <c r="F18" s="548" t="str">
        <f>IF(ISBLANK('入力フォーム 男子'!J20),"",'入力フォーム 男子'!J20)</f>
        <v/>
      </c>
      <c r="G18" s="937">
        <f>IF(ISBLANK($F18),"",'入力フォーム 男子'!K20)</f>
        <v>0</v>
      </c>
      <c r="H18" s="951">
        <f>IF(ISBLANK($F16),"",'入力フォーム 男子'!M20)</f>
        <v>0</v>
      </c>
      <c r="I18" s="952"/>
      <c r="J18" s="952"/>
      <c r="K18" s="952"/>
      <c r="L18" s="952"/>
      <c r="M18" s="952"/>
      <c r="N18" s="953"/>
      <c r="O18" s="1070">
        <v>2</v>
      </c>
      <c r="P18" s="935" t="str">
        <f>IF(ISBLANK('入力フォーム 男子'!I21),"",'入力フォーム 男子'!J21)</f>
        <v/>
      </c>
      <c r="Q18" s="936"/>
      <c r="R18" s="937">
        <f>IF(ISBLANK($P18),"",'入力フォーム 男子'!K21)</f>
        <v>0</v>
      </c>
      <c r="S18" s="951">
        <f>IF(ISBLANK($F16),"",'入力フォーム 男子'!M21)</f>
        <v>0</v>
      </c>
      <c r="T18" s="952"/>
      <c r="U18" s="952"/>
      <c r="V18" s="952"/>
      <c r="W18" s="952"/>
      <c r="X18" s="952"/>
      <c r="Y18" s="954"/>
    </row>
    <row r="19" spans="2:25" s="3" customFormat="1" ht="20.25" customHeight="1">
      <c r="B19" s="1050"/>
      <c r="C19" s="1051"/>
      <c r="D19" s="1051"/>
      <c r="E19" s="1064"/>
      <c r="F19" s="545">
        <f>IF(ISBLANK($F18),"",'入力フォーム 男子'!I20)</f>
        <v>0</v>
      </c>
      <c r="G19" s="938"/>
      <c r="H19" s="930">
        <f>IF(ISBLANK($F18),"",'入力フォーム 男子'!L20)</f>
        <v>0</v>
      </c>
      <c r="I19" s="931"/>
      <c r="J19" s="931"/>
      <c r="K19" s="931"/>
      <c r="L19" s="931"/>
      <c r="M19" s="931"/>
      <c r="N19" s="932"/>
      <c r="O19" s="1064"/>
      <c r="P19" s="939">
        <f>IF(ISBLANK($P18),"",'入力フォーム 男子'!I21)</f>
        <v>0</v>
      </c>
      <c r="Q19" s="940"/>
      <c r="R19" s="938"/>
      <c r="S19" s="930">
        <f>IF(ISBLANK($P18),"",'入力フォーム 男子'!L21)</f>
        <v>0</v>
      </c>
      <c r="T19" s="931"/>
      <c r="U19" s="931"/>
      <c r="V19" s="931"/>
      <c r="W19" s="931"/>
      <c r="X19" s="931"/>
      <c r="Y19" s="955"/>
    </row>
    <row r="20" spans="2:25" s="3" customFormat="1" ht="12" customHeight="1">
      <c r="B20" s="1048" t="s">
        <v>7</v>
      </c>
      <c r="C20" s="1049"/>
      <c r="D20" s="1049"/>
      <c r="E20" s="1070">
        <v>1</v>
      </c>
      <c r="F20" s="548" t="str">
        <f>IF(ISBLANK('入力フォーム 男子'!J22),"",'入力フォーム 男子'!J22)</f>
        <v/>
      </c>
      <c r="G20" s="937">
        <f>IF(ISBLANK($F20),"",'入力フォーム 男子'!K22)</f>
        <v>0</v>
      </c>
      <c r="H20" s="951">
        <f>IF(ISBLANK($F16),"",'入力フォーム 男子'!M22)</f>
        <v>0</v>
      </c>
      <c r="I20" s="952"/>
      <c r="J20" s="952"/>
      <c r="K20" s="952"/>
      <c r="L20" s="952"/>
      <c r="M20" s="952"/>
      <c r="N20" s="953"/>
      <c r="O20" s="1070">
        <v>2</v>
      </c>
      <c r="P20" s="935" t="str">
        <f>IF(ISBLANK('入力フォーム 男子'!I23),"",'入力フォーム 男子'!J23)</f>
        <v/>
      </c>
      <c r="Q20" s="936"/>
      <c r="R20" s="937">
        <f>IF(ISBLANK($P20),"",'入力フォーム 男子'!K23)</f>
        <v>0</v>
      </c>
      <c r="S20" s="951">
        <f>IF(ISBLANK($F16),"",'入力フォーム 男子'!M23)</f>
        <v>0</v>
      </c>
      <c r="T20" s="952"/>
      <c r="U20" s="952"/>
      <c r="V20" s="952"/>
      <c r="W20" s="952"/>
      <c r="X20" s="952"/>
      <c r="Y20" s="954"/>
    </row>
    <row r="21" spans="2:25" s="3" customFormat="1" ht="20.25" customHeight="1">
      <c r="B21" s="1050"/>
      <c r="C21" s="1051"/>
      <c r="D21" s="1051"/>
      <c r="E21" s="1064"/>
      <c r="F21" s="545">
        <f>IF(ISBLANK($F20),"",'入力フォーム 男子'!I22)</f>
        <v>0</v>
      </c>
      <c r="G21" s="938"/>
      <c r="H21" s="930">
        <f>IF(ISBLANK($F20),"",'入力フォーム 男子'!L22)</f>
        <v>0</v>
      </c>
      <c r="I21" s="931"/>
      <c r="J21" s="931"/>
      <c r="K21" s="931"/>
      <c r="L21" s="931"/>
      <c r="M21" s="931"/>
      <c r="N21" s="932"/>
      <c r="O21" s="1064"/>
      <c r="P21" s="939">
        <f>IF(ISBLANK($P20),"",'入力フォーム 男子'!I23)</f>
        <v>0</v>
      </c>
      <c r="Q21" s="940"/>
      <c r="R21" s="938"/>
      <c r="S21" s="930">
        <f>IF(ISBLANK($P20),"",'入力フォーム 男子'!L23)</f>
        <v>0</v>
      </c>
      <c r="T21" s="931"/>
      <c r="U21" s="931"/>
      <c r="V21" s="931"/>
      <c r="W21" s="931"/>
      <c r="X21" s="931"/>
      <c r="Y21" s="955"/>
    </row>
    <row r="22" spans="2:25" s="3" customFormat="1" ht="12" customHeight="1">
      <c r="B22" s="1048" t="s">
        <v>22</v>
      </c>
      <c r="C22" s="1049"/>
      <c r="D22" s="1049"/>
      <c r="E22" s="1070">
        <v>1</v>
      </c>
      <c r="F22" s="548" t="str">
        <f>IF(ISBLANK('入力フォーム 男子'!J24),"",'入力フォーム 男子'!J24)</f>
        <v/>
      </c>
      <c r="G22" s="937">
        <f>IF(ISBLANK($F22),"",'入力フォーム 男子'!K24)</f>
        <v>0</v>
      </c>
      <c r="H22" s="951">
        <f>IF(ISBLANK($F16),"",'入力フォーム 男子'!M24)</f>
        <v>0</v>
      </c>
      <c r="I22" s="952"/>
      <c r="J22" s="952"/>
      <c r="K22" s="952"/>
      <c r="L22" s="952"/>
      <c r="M22" s="952"/>
      <c r="N22" s="953"/>
      <c r="O22" s="1070">
        <v>2</v>
      </c>
      <c r="P22" s="935" t="str">
        <f>IF(ISBLANK('入力フォーム 男子'!I25),"",'入力フォーム 男子'!J25)</f>
        <v/>
      </c>
      <c r="Q22" s="936"/>
      <c r="R22" s="937">
        <f>IF(ISBLANK($P22),"",'入力フォーム 男子'!K25)</f>
        <v>0</v>
      </c>
      <c r="S22" s="951">
        <f>IF(ISBLANK($F16),"",'入力フォーム 男子'!M25)</f>
        <v>0</v>
      </c>
      <c r="T22" s="952"/>
      <c r="U22" s="952"/>
      <c r="V22" s="952"/>
      <c r="W22" s="952"/>
      <c r="X22" s="952"/>
      <c r="Y22" s="954"/>
    </row>
    <row r="23" spans="2:25" s="3" customFormat="1" ht="20.25" customHeight="1">
      <c r="B23" s="1050"/>
      <c r="C23" s="1051"/>
      <c r="D23" s="1051"/>
      <c r="E23" s="1064"/>
      <c r="F23" s="545">
        <f>IF(ISBLANK($F22),"",'入力フォーム 男子'!I24)</f>
        <v>0</v>
      </c>
      <c r="G23" s="938"/>
      <c r="H23" s="930">
        <f>IF(ISBLANK($F22),"",'入力フォーム 男子'!L24)</f>
        <v>0</v>
      </c>
      <c r="I23" s="931"/>
      <c r="J23" s="931"/>
      <c r="K23" s="931"/>
      <c r="L23" s="931"/>
      <c r="M23" s="931"/>
      <c r="N23" s="932"/>
      <c r="O23" s="1064"/>
      <c r="P23" s="939">
        <f>IF(ISBLANK($P22),"",'入力フォーム 男子'!I25)</f>
        <v>0</v>
      </c>
      <c r="Q23" s="940"/>
      <c r="R23" s="938"/>
      <c r="S23" s="930">
        <f>IF(ISBLANK($P22),"",'入力フォーム 男子'!L25)</f>
        <v>0</v>
      </c>
      <c r="T23" s="931"/>
      <c r="U23" s="931"/>
      <c r="V23" s="931"/>
      <c r="W23" s="931"/>
      <c r="X23" s="931"/>
      <c r="Y23" s="955"/>
    </row>
    <row r="24" spans="2:25" s="3" customFormat="1" ht="12" customHeight="1">
      <c r="B24" s="1072" t="s">
        <v>179</v>
      </c>
      <c r="C24" s="1073"/>
      <c r="D24" s="1074"/>
      <c r="E24" s="1070">
        <v>1</v>
      </c>
      <c r="F24" s="548" t="str">
        <f>IF(ISBLANK('入力フォーム 男子'!J26),"",'入力フォーム 男子'!J26)</f>
        <v/>
      </c>
      <c r="G24" s="937">
        <f>IF(ISBLANK($F24),"",'入力フォーム 男子'!K26)</f>
        <v>0</v>
      </c>
      <c r="H24" s="951">
        <f>IF(ISBLANK($F16),"",'入力フォーム 男子'!M26)</f>
        <v>0</v>
      </c>
      <c r="I24" s="952"/>
      <c r="J24" s="952"/>
      <c r="K24" s="952"/>
      <c r="L24" s="952"/>
      <c r="M24" s="952"/>
      <c r="N24" s="953"/>
      <c r="O24" s="1070">
        <v>2</v>
      </c>
      <c r="P24" s="935" t="str">
        <f>IF(ISBLANK('入力フォーム 男子'!I27),"",'入力フォーム 男子'!J27)</f>
        <v/>
      </c>
      <c r="Q24" s="936"/>
      <c r="R24" s="937">
        <f>IF(ISBLANK($P24),"",'入力フォーム 男子'!K27)</f>
        <v>0</v>
      </c>
      <c r="S24" s="951">
        <f>IF(ISBLANK($F16),"",'入力フォーム 男子'!M27)</f>
        <v>0</v>
      </c>
      <c r="T24" s="952"/>
      <c r="U24" s="952"/>
      <c r="V24" s="952"/>
      <c r="W24" s="952"/>
      <c r="X24" s="952"/>
      <c r="Y24" s="954"/>
    </row>
    <row r="25" spans="2:25" s="3" customFormat="1" ht="20.25" customHeight="1">
      <c r="B25" s="1075"/>
      <c r="C25" s="1076"/>
      <c r="D25" s="1077"/>
      <c r="E25" s="1064"/>
      <c r="F25" s="545">
        <f>IF(ISBLANK($F24),"",'入力フォーム 男子'!I26)</f>
        <v>0</v>
      </c>
      <c r="G25" s="938"/>
      <c r="H25" s="930">
        <f>IF(ISBLANK($F24),"",'入力フォーム 男子'!L26)</f>
        <v>0</v>
      </c>
      <c r="I25" s="931"/>
      <c r="J25" s="931"/>
      <c r="K25" s="931"/>
      <c r="L25" s="931"/>
      <c r="M25" s="931"/>
      <c r="N25" s="932"/>
      <c r="O25" s="1064"/>
      <c r="P25" s="939">
        <f>IF(ISBLANK($P24),"",'入力フォーム 男子'!I27)</f>
        <v>0</v>
      </c>
      <c r="Q25" s="940"/>
      <c r="R25" s="938"/>
      <c r="S25" s="930">
        <f>IF(ISBLANK($P24),"",'入力フォーム 男子'!L27)</f>
        <v>0</v>
      </c>
      <c r="T25" s="931"/>
      <c r="U25" s="931"/>
      <c r="V25" s="931"/>
      <c r="W25" s="931"/>
      <c r="X25" s="931"/>
      <c r="Y25" s="955"/>
    </row>
    <row r="26" spans="2:25" s="3" customFormat="1" ht="12" customHeight="1">
      <c r="B26" s="1048" t="s">
        <v>29</v>
      </c>
      <c r="C26" s="1049"/>
      <c r="D26" s="1049"/>
      <c r="E26" s="1070">
        <v>1</v>
      </c>
      <c r="F26" s="548" t="str">
        <f>IF(ISBLANK('入力フォーム 男子'!J28),"",'入力フォーム 男子'!J28)</f>
        <v/>
      </c>
      <c r="G26" s="937">
        <f>IF(ISBLANK($F26),"",'入力フォーム 男子'!K28)</f>
        <v>0</v>
      </c>
      <c r="H26" s="951">
        <f>IF(ISBLANK($F16),"",'入力フォーム 男子'!M28)</f>
        <v>0</v>
      </c>
      <c r="I26" s="952"/>
      <c r="J26" s="952"/>
      <c r="K26" s="952"/>
      <c r="L26" s="952"/>
      <c r="M26" s="952"/>
      <c r="N26" s="953"/>
      <c r="O26" s="1070">
        <v>2</v>
      </c>
      <c r="P26" s="935" t="str">
        <f>IF(ISBLANK('入力フォーム 男子'!I29),"",'入力フォーム 男子'!J29)</f>
        <v/>
      </c>
      <c r="Q26" s="936"/>
      <c r="R26" s="937">
        <f>IF(ISBLANK($P26),"",'入力フォーム 男子'!K29)</f>
        <v>0</v>
      </c>
      <c r="S26" s="951">
        <f>IF(ISBLANK($F16),"",'入力フォーム 男子'!M29)</f>
        <v>0</v>
      </c>
      <c r="T26" s="952"/>
      <c r="U26" s="952"/>
      <c r="V26" s="952"/>
      <c r="W26" s="952"/>
      <c r="X26" s="952"/>
      <c r="Y26" s="954"/>
    </row>
    <row r="27" spans="2:25" s="3" customFormat="1" ht="20.25" customHeight="1">
      <c r="B27" s="1050"/>
      <c r="C27" s="1051"/>
      <c r="D27" s="1051"/>
      <c r="E27" s="1064"/>
      <c r="F27" s="545">
        <f>IF(ISBLANK($F26),"",'入力フォーム 男子'!I28)</f>
        <v>0</v>
      </c>
      <c r="G27" s="938"/>
      <c r="H27" s="930">
        <f>IF(ISBLANK($F26),"",'入力フォーム 男子'!L28)</f>
        <v>0</v>
      </c>
      <c r="I27" s="931"/>
      <c r="J27" s="931"/>
      <c r="K27" s="931"/>
      <c r="L27" s="931"/>
      <c r="M27" s="931"/>
      <c r="N27" s="932"/>
      <c r="O27" s="1064"/>
      <c r="P27" s="939">
        <f>IF(ISBLANK($P26),"",'入力フォーム 男子'!I29)</f>
        <v>0</v>
      </c>
      <c r="Q27" s="940"/>
      <c r="R27" s="938"/>
      <c r="S27" s="930">
        <f>IF(ISBLANK($P26),"",'入力フォーム 男子'!L29)</f>
        <v>0</v>
      </c>
      <c r="T27" s="931"/>
      <c r="U27" s="931"/>
      <c r="V27" s="931"/>
      <c r="W27" s="931"/>
      <c r="X27" s="931"/>
      <c r="Y27" s="955"/>
    </row>
    <row r="28" spans="2:25" s="3" customFormat="1" ht="12" customHeight="1">
      <c r="B28" s="1048" t="s">
        <v>15</v>
      </c>
      <c r="C28" s="1049"/>
      <c r="D28" s="1049"/>
      <c r="E28" s="1070">
        <v>1</v>
      </c>
      <c r="F28" s="549" t="str">
        <f>IF(ISBLANK('入力フォーム 男子'!J30),"",'入力フォーム 男子'!J30)</f>
        <v/>
      </c>
      <c r="G28" s="937">
        <f>IF(ISBLANK($F28),"",'入力フォーム 男子'!K30)</f>
        <v>0</v>
      </c>
      <c r="H28" s="951">
        <f>IF(ISBLANK($F16),"",'入力フォーム 男子'!M30)</f>
        <v>0</v>
      </c>
      <c r="I28" s="952"/>
      <c r="J28" s="952"/>
      <c r="K28" s="952"/>
      <c r="L28" s="952"/>
      <c r="M28" s="952"/>
      <c r="N28" s="953"/>
      <c r="O28" s="1070">
        <v>2</v>
      </c>
      <c r="P28" s="935" t="str">
        <f>IF(ISBLANK('入力フォーム 男子'!I31),"",'入力フォーム 男子'!J31)</f>
        <v/>
      </c>
      <c r="Q28" s="936"/>
      <c r="R28" s="937">
        <f>IF(ISBLANK($P28),"",'入力フォーム 男子'!K31)</f>
        <v>0</v>
      </c>
      <c r="S28" s="951">
        <f>IF(ISBLANK($F16),"",'入力フォーム 男子'!M31)</f>
        <v>0</v>
      </c>
      <c r="T28" s="952"/>
      <c r="U28" s="952"/>
      <c r="V28" s="952"/>
      <c r="W28" s="952"/>
      <c r="X28" s="952"/>
      <c r="Y28" s="954"/>
    </row>
    <row r="29" spans="2:25" s="3" customFormat="1" ht="20.25" customHeight="1">
      <c r="B29" s="1050"/>
      <c r="C29" s="1051"/>
      <c r="D29" s="1051"/>
      <c r="E29" s="1064"/>
      <c r="F29" s="545">
        <f>IF(ISBLANK($F28),"",'入力フォーム 男子'!I30)</f>
        <v>0</v>
      </c>
      <c r="G29" s="933"/>
      <c r="H29" s="930">
        <f>IF(ISBLANK($F28),"",'入力フォーム 男子'!L30)</f>
        <v>0</v>
      </c>
      <c r="I29" s="931"/>
      <c r="J29" s="931"/>
      <c r="K29" s="931"/>
      <c r="L29" s="931"/>
      <c r="M29" s="931"/>
      <c r="N29" s="932"/>
      <c r="O29" s="1064"/>
      <c r="P29" s="939">
        <f>IF(ISBLANK($P28),"",'入力フォーム 男子'!I31)</f>
        <v>0</v>
      </c>
      <c r="Q29" s="940"/>
      <c r="R29" s="938"/>
      <c r="S29" s="930">
        <f>IF(ISBLANK($P28),"",'入力フォーム 男子'!L31)</f>
        <v>0</v>
      </c>
      <c r="T29" s="931"/>
      <c r="U29" s="931"/>
      <c r="V29" s="931"/>
      <c r="W29" s="931"/>
      <c r="X29" s="931"/>
      <c r="Y29" s="955"/>
    </row>
    <row r="30" spans="2:25" s="3" customFormat="1" ht="12" customHeight="1">
      <c r="B30" s="1048" t="s">
        <v>180</v>
      </c>
      <c r="C30" s="1049"/>
      <c r="D30" s="1049"/>
      <c r="E30" s="1070">
        <v>1</v>
      </c>
      <c r="F30" s="549" t="str">
        <f>IF(ISBLANK('入力フォーム 男子'!J32),"",'入力フォーム 男子'!J32)</f>
        <v/>
      </c>
      <c r="G30" s="933">
        <f>IF(ISBLANK($F30),"",'入力フォーム 男子'!K32)</f>
        <v>0</v>
      </c>
      <c r="H30" s="951">
        <f>IF(ISBLANK($F16),"",'入力フォーム 男子'!M32)</f>
        <v>0</v>
      </c>
      <c r="I30" s="952"/>
      <c r="J30" s="952"/>
      <c r="K30" s="952"/>
      <c r="L30" s="952"/>
      <c r="M30" s="952"/>
      <c r="N30" s="953"/>
      <c r="O30" s="1070">
        <v>2</v>
      </c>
      <c r="P30" s="935" t="str">
        <f>IF(ISBLANK('入力フォーム 男子'!I33),"",'入力フォーム 男子'!J33)</f>
        <v/>
      </c>
      <c r="Q30" s="936"/>
      <c r="R30" s="937">
        <f>IF(ISBLANK($P30),"",'入力フォーム 男子'!K33)</f>
        <v>0</v>
      </c>
      <c r="S30" s="951">
        <f>IF(ISBLANK($F16),"",'入力フォーム 男子'!M33)</f>
        <v>0</v>
      </c>
      <c r="T30" s="952"/>
      <c r="U30" s="952"/>
      <c r="V30" s="952"/>
      <c r="W30" s="952"/>
      <c r="X30" s="952"/>
      <c r="Y30" s="954"/>
    </row>
    <row r="31" spans="2:25" s="3" customFormat="1" ht="20.25" customHeight="1">
      <c r="B31" s="1079"/>
      <c r="C31" s="1080"/>
      <c r="D31" s="1080"/>
      <c r="E31" s="1064"/>
      <c r="F31" s="545">
        <f>IF(ISBLANK($F30),"",'入力フォーム 男子'!I32)</f>
        <v>0</v>
      </c>
      <c r="G31" s="938"/>
      <c r="H31" s="930">
        <f>IF(ISBLANK($F30),"",'入力フォーム 男子'!L32)</f>
        <v>0</v>
      </c>
      <c r="I31" s="931"/>
      <c r="J31" s="931"/>
      <c r="K31" s="931"/>
      <c r="L31" s="931"/>
      <c r="M31" s="931"/>
      <c r="N31" s="932"/>
      <c r="O31" s="1064"/>
      <c r="P31" s="939">
        <f>IF(ISBLANK($P30),"",'入力フォーム 男子'!I33)</f>
        <v>0</v>
      </c>
      <c r="Q31" s="940"/>
      <c r="R31" s="938"/>
      <c r="S31" s="930">
        <f>IF(ISBLANK($P30),"",'入力フォーム 男子'!L33)</f>
        <v>0</v>
      </c>
      <c r="T31" s="931"/>
      <c r="U31" s="931"/>
      <c r="V31" s="931"/>
      <c r="W31" s="931"/>
      <c r="X31" s="931"/>
      <c r="Y31" s="955"/>
    </row>
    <row r="32" spans="2:25" s="3" customFormat="1" ht="12" customHeight="1">
      <c r="B32" s="1079"/>
      <c r="C32" s="1080"/>
      <c r="D32" s="1080"/>
      <c r="E32" s="1070">
        <v>3</v>
      </c>
      <c r="F32" s="549" t="str">
        <f>IF(ISBLANK('入力フォーム 男子'!J34),"",'入力フォーム 男子'!J34)</f>
        <v/>
      </c>
      <c r="G32" s="933">
        <f>IF(ISBLANK($F32),"",'入力フォーム 男子'!K34)</f>
        <v>0</v>
      </c>
      <c r="H32" s="951">
        <f>IF(ISBLANK($F16),"",'入力フォーム 男子'!M34)</f>
        <v>0</v>
      </c>
      <c r="I32" s="952"/>
      <c r="J32" s="952"/>
      <c r="K32" s="952"/>
      <c r="L32" s="952"/>
      <c r="M32" s="952"/>
      <c r="N32" s="953"/>
      <c r="O32" s="1070">
        <v>4</v>
      </c>
      <c r="P32" s="935" t="str">
        <f>IF(ISBLANK('入力フォーム 男子'!I35),"",'入力フォーム 男子'!J35)</f>
        <v/>
      </c>
      <c r="Q32" s="936"/>
      <c r="R32" s="937">
        <f>IF(ISBLANK($P32),"",'入力フォーム 男子'!K35)</f>
        <v>0</v>
      </c>
      <c r="S32" s="951">
        <f>IF(ISBLANK($F16),"",'入力フォーム 男子'!M35)</f>
        <v>0</v>
      </c>
      <c r="T32" s="952"/>
      <c r="U32" s="952"/>
      <c r="V32" s="952"/>
      <c r="W32" s="952"/>
      <c r="X32" s="952"/>
      <c r="Y32" s="954"/>
    </row>
    <row r="33" spans="2:26" s="3" customFormat="1" ht="20.25" customHeight="1">
      <c r="B33" s="1079"/>
      <c r="C33" s="1080"/>
      <c r="D33" s="1080"/>
      <c r="E33" s="1064"/>
      <c r="F33" s="545">
        <f>IF(ISBLANK($F32),"",'入力フォーム 男子'!I34)</f>
        <v>0</v>
      </c>
      <c r="G33" s="938"/>
      <c r="H33" s="930">
        <f>IF(ISBLANK($F32),"",'入力フォーム 男子'!L34)</f>
        <v>0</v>
      </c>
      <c r="I33" s="931"/>
      <c r="J33" s="931"/>
      <c r="K33" s="931"/>
      <c r="L33" s="931"/>
      <c r="M33" s="931"/>
      <c r="N33" s="932"/>
      <c r="O33" s="1064"/>
      <c r="P33" s="939">
        <f>IF(ISBLANK($P32),"",'入力フォーム 男子'!I35)</f>
        <v>0</v>
      </c>
      <c r="Q33" s="940"/>
      <c r="R33" s="938"/>
      <c r="S33" s="930">
        <f>IF(ISBLANK($P32),"",'入力フォーム 男子'!L35)</f>
        <v>0</v>
      </c>
      <c r="T33" s="931"/>
      <c r="U33" s="931"/>
      <c r="V33" s="931"/>
      <c r="W33" s="931"/>
      <c r="X33" s="931"/>
      <c r="Y33" s="955"/>
    </row>
    <row r="34" spans="2:26" s="3" customFormat="1" ht="12" customHeight="1">
      <c r="B34" s="1079"/>
      <c r="C34" s="1080"/>
      <c r="D34" s="1080"/>
      <c r="E34" s="1070">
        <v>5</v>
      </c>
      <c r="F34" s="549" t="str">
        <f>IF(ISBLANK('入力フォーム 男子'!J36),"",'入力フォーム 男子'!J36)</f>
        <v/>
      </c>
      <c r="G34" s="933">
        <f>IF(ISBLANK($F34),"",'入力フォーム 男子'!K36)</f>
        <v>0</v>
      </c>
      <c r="H34" s="951">
        <f>IF(ISBLANK($F16),"",'入力フォーム 男子'!M36)</f>
        <v>0</v>
      </c>
      <c r="I34" s="952"/>
      <c r="J34" s="952"/>
      <c r="K34" s="952"/>
      <c r="L34" s="952"/>
      <c r="M34" s="952"/>
      <c r="N34" s="953"/>
      <c r="O34" s="1070">
        <v>6</v>
      </c>
      <c r="P34" s="935" t="str">
        <f>IF(ISBLANK('入力フォーム 男子'!I37),"",'入力フォーム 男子'!J37)</f>
        <v/>
      </c>
      <c r="Q34" s="936"/>
      <c r="R34" s="937">
        <f>IF(ISBLANK($P34),"",'入力フォーム 男子'!K37)</f>
        <v>0</v>
      </c>
      <c r="S34" s="951">
        <f>IF(ISBLANK($F16),"",'入力フォーム 男子'!M37)</f>
        <v>0</v>
      </c>
      <c r="T34" s="952"/>
      <c r="U34" s="952"/>
      <c r="V34" s="952"/>
      <c r="W34" s="952"/>
      <c r="X34" s="952"/>
      <c r="Y34" s="954"/>
    </row>
    <row r="35" spans="2:26" s="3" customFormat="1" ht="20.25" customHeight="1">
      <c r="B35" s="1079"/>
      <c r="C35" s="1080"/>
      <c r="D35" s="1080"/>
      <c r="E35" s="1064"/>
      <c r="F35" s="545">
        <f>IF(ISBLANK($F34),"",'入力フォーム 男子'!I36)</f>
        <v>0</v>
      </c>
      <c r="G35" s="938"/>
      <c r="H35" s="930">
        <f>IF(ISBLANK($F34),"",'入力フォーム 男子'!L36)</f>
        <v>0</v>
      </c>
      <c r="I35" s="931"/>
      <c r="J35" s="931"/>
      <c r="K35" s="931"/>
      <c r="L35" s="931"/>
      <c r="M35" s="931"/>
      <c r="N35" s="932"/>
      <c r="O35" s="1064"/>
      <c r="P35" s="939">
        <f>IF(ISBLANK($P34),"",'入力フォーム 男子'!I37)</f>
        <v>0</v>
      </c>
      <c r="Q35" s="940"/>
      <c r="R35" s="938"/>
      <c r="S35" s="930">
        <f>IF(ISBLANK($P34),"",'入力フォーム 男子'!L37)</f>
        <v>0</v>
      </c>
      <c r="T35" s="931"/>
      <c r="U35" s="931"/>
      <c r="V35" s="931"/>
      <c r="W35" s="931"/>
      <c r="X35" s="931"/>
      <c r="Y35" s="955"/>
    </row>
    <row r="36" spans="2:26" s="3" customFormat="1" ht="12" customHeight="1">
      <c r="B36" s="1079"/>
      <c r="C36" s="1080"/>
      <c r="D36" s="1080"/>
      <c r="E36" s="1070">
        <v>7</v>
      </c>
      <c r="F36" s="549" t="str">
        <f>IF(ISBLANK('入力フォーム 男子'!J38),"",'入力フォーム 男子'!J38)</f>
        <v/>
      </c>
      <c r="G36" s="933">
        <f>IF(ISBLANK($F36),"",'入力フォーム 男子'!K38)</f>
        <v>0</v>
      </c>
      <c r="H36" s="951">
        <f>IF(ISBLANK($F16),"",'入力フォーム 男子'!M38)</f>
        <v>0</v>
      </c>
      <c r="I36" s="952"/>
      <c r="J36" s="952"/>
      <c r="K36" s="952"/>
      <c r="L36" s="952"/>
      <c r="M36" s="952"/>
      <c r="N36" s="953"/>
      <c r="O36" s="942"/>
      <c r="P36" s="943"/>
      <c r="Q36" s="943"/>
      <c r="R36" s="943"/>
      <c r="S36" s="943"/>
      <c r="T36" s="943"/>
      <c r="U36" s="943"/>
      <c r="V36" s="943"/>
      <c r="W36" s="943"/>
      <c r="X36" s="943"/>
      <c r="Y36" s="944"/>
    </row>
    <row r="37" spans="2:26" s="3" customFormat="1" ht="20.25" customHeight="1">
      <c r="B37" s="1050"/>
      <c r="C37" s="1051"/>
      <c r="D37" s="1051"/>
      <c r="E37" s="1064"/>
      <c r="F37" s="545">
        <f>IF(ISBLANK($F36),"",'入力フォーム 男子'!I38)</f>
        <v>0</v>
      </c>
      <c r="G37" s="938"/>
      <c r="H37" s="930">
        <f>IF(ISBLANK($F36),"",'入力フォーム 男子'!L38)</f>
        <v>0</v>
      </c>
      <c r="I37" s="931"/>
      <c r="J37" s="931"/>
      <c r="K37" s="931"/>
      <c r="L37" s="931"/>
      <c r="M37" s="931"/>
      <c r="N37" s="932"/>
      <c r="O37" s="948"/>
      <c r="P37" s="949"/>
      <c r="Q37" s="949"/>
      <c r="R37" s="949"/>
      <c r="S37" s="949"/>
      <c r="T37" s="949"/>
      <c r="U37" s="949"/>
      <c r="V37" s="949"/>
      <c r="W37" s="949"/>
      <c r="X37" s="949"/>
      <c r="Y37" s="950"/>
    </row>
    <row r="38" spans="2:26" s="3" customFormat="1" ht="12" customHeight="1">
      <c r="B38" s="1048" t="s">
        <v>181</v>
      </c>
      <c r="C38" s="1049"/>
      <c r="D38" s="1049"/>
      <c r="E38" s="1070">
        <v>1</v>
      </c>
      <c r="F38" s="549" t="str">
        <f>IF(ISBLANK('入力フォーム 男子'!J39),"",'入力フォーム 男子'!J39)</f>
        <v/>
      </c>
      <c r="G38" s="933">
        <f>IF(ISBLANK($F38),"",'入力フォーム 男子'!K39)</f>
        <v>0</v>
      </c>
      <c r="H38" s="951">
        <f>IF(ISBLANK($F16),"",'入力フォーム 男子'!M39)</f>
        <v>0</v>
      </c>
      <c r="I38" s="952"/>
      <c r="J38" s="952"/>
      <c r="K38" s="952"/>
      <c r="L38" s="952"/>
      <c r="M38" s="952"/>
      <c r="N38" s="953"/>
      <c r="O38" s="1070">
        <v>2</v>
      </c>
      <c r="P38" s="935" t="str">
        <f>IF(ISBLANK('入力フォーム 男子'!I40),"",'入力フォーム 男子'!J40)</f>
        <v/>
      </c>
      <c r="Q38" s="936"/>
      <c r="R38" s="937">
        <f>IF(ISBLANK($P38),"",'入力フォーム 男子'!K40)</f>
        <v>0</v>
      </c>
      <c r="S38" s="951">
        <f>IF(ISBLANK($F16),"",'入力フォーム 男子'!M40)</f>
        <v>0</v>
      </c>
      <c r="T38" s="952"/>
      <c r="U38" s="952"/>
      <c r="V38" s="952"/>
      <c r="W38" s="952"/>
      <c r="X38" s="952"/>
      <c r="Y38" s="954"/>
    </row>
    <row r="39" spans="2:26" s="3" customFormat="1" ht="20.25" customHeight="1">
      <c r="B39" s="1079"/>
      <c r="C39" s="1080"/>
      <c r="D39" s="1080"/>
      <c r="E39" s="1064"/>
      <c r="F39" s="545">
        <f>IF(ISBLANK($F38),"",'入力フォーム 男子'!I39)</f>
        <v>0</v>
      </c>
      <c r="G39" s="938"/>
      <c r="H39" s="930">
        <f>IF(ISBLANK($F38),"",'入力フォーム 男子'!L39)</f>
        <v>0</v>
      </c>
      <c r="I39" s="931"/>
      <c r="J39" s="931"/>
      <c r="K39" s="931"/>
      <c r="L39" s="931"/>
      <c r="M39" s="931"/>
      <c r="N39" s="932"/>
      <c r="O39" s="1064"/>
      <c r="P39" s="939">
        <f>IF(ISBLANK($P38),"",'入力フォーム 男子'!I40)</f>
        <v>0</v>
      </c>
      <c r="Q39" s="940"/>
      <c r="R39" s="938"/>
      <c r="S39" s="930">
        <f>IF(ISBLANK($P38),"",'入力フォーム 男子'!L40)</f>
        <v>0</v>
      </c>
      <c r="T39" s="931"/>
      <c r="U39" s="931"/>
      <c r="V39" s="931"/>
      <c r="W39" s="931"/>
      <c r="X39" s="931"/>
      <c r="Y39" s="955"/>
    </row>
    <row r="40" spans="2:26" s="3" customFormat="1" ht="12" customHeight="1">
      <c r="B40" s="1079"/>
      <c r="C40" s="1080"/>
      <c r="D40" s="1080"/>
      <c r="E40" s="1070">
        <v>3</v>
      </c>
      <c r="F40" s="549" t="str">
        <f>IF(ISBLANK('入力フォーム 男子'!J41),"",'入力フォーム 男子'!J41)</f>
        <v/>
      </c>
      <c r="G40" s="933">
        <f>IF(ISBLANK($F40),"",'入力フォーム 男子'!K41)</f>
        <v>0</v>
      </c>
      <c r="H40" s="951">
        <f>IF(ISBLANK($F16),"",'入力フォーム 男子'!M41)</f>
        <v>0</v>
      </c>
      <c r="I40" s="952"/>
      <c r="J40" s="952"/>
      <c r="K40" s="952"/>
      <c r="L40" s="952"/>
      <c r="M40" s="952"/>
      <c r="N40" s="953"/>
      <c r="O40" s="1070">
        <v>4</v>
      </c>
      <c r="P40" s="935" t="str">
        <f>IF(ISBLANK('入力フォーム 男子'!I42),"",'入力フォーム 男子'!J42)</f>
        <v/>
      </c>
      <c r="Q40" s="936"/>
      <c r="R40" s="937">
        <f>IF(ISBLANK($P40),"",'入力フォーム 男子'!K42)</f>
        <v>0</v>
      </c>
      <c r="S40" s="951">
        <f>IF(ISBLANK($F16),"",'入力フォーム 男子'!M42)</f>
        <v>0</v>
      </c>
      <c r="T40" s="952"/>
      <c r="U40" s="952"/>
      <c r="V40" s="952"/>
      <c r="W40" s="952"/>
      <c r="X40" s="952"/>
      <c r="Y40" s="954"/>
    </row>
    <row r="41" spans="2:26" s="3" customFormat="1" ht="20.25" customHeight="1">
      <c r="B41" s="1079"/>
      <c r="C41" s="1080"/>
      <c r="D41" s="1080"/>
      <c r="E41" s="1064"/>
      <c r="F41" s="545">
        <f>IF(ISBLANK($F40),"",'入力フォーム 男子'!I41)</f>
        <v>0</v>
      </c>
      <c r="G41" s="938"/>
      <c r="H41" s="930">
        <f>IF(ISBLANK($F40),"",'入力フォーム 男子'!L41)</f>
        <v>0</v>
      </c>
      <c r="I41" s="931"/>
      <c r="J41" s="931"/>
      <c r="K41" s="931"/>
      <c r="L41" s="931"/>
      <c r="M41" s="931"/>
      <c r="N41" s="932"/>
      <c r="O41" s="1064"/>
      <c r="P41" s="939">
        <f>IF(ISBLANK($P40),"",'入力フォーム 男子'!I42)</f>
        <v>0</v>
      </c>
      <c r="Q41" s="940"/>
      <c r="R41" s="938"/>
      <c r="S41" s="930">
        <f>IF(ISBLANK($P40),"",'入力フォーム 男子'!L42)</f>
        <v>0</v>
      </c>
      <c r="T41" s="931"/>
      <c r="U41" s="931"/>
      <c r="V41" s="931"/>
      <c r="W41" s="931"/>
      <c r="X41" s="931"/>
      <c r="Y41" s="955"/>
    </row>
    <row r="42" spans="2:26" s="3" customFormat="1" ht="12" customHeight="1">
      <c r="B42" s="1079"/>
      <c r="C42" s="1080"/>
      <c r="D42" s="1080"/>
      <c r="E42" s="1070">
        <v>5</v>
      </c>
      <c r="F42" s="549" t="str">
        <f>IF(ISBLANK('入力フォーム 男子'!J43),"",'入力フォーム 男子'!J43)</f>
        <v/>
      </c>
      <c r="G42" s="933">
        <f>IF(ISBLANK($F42),"",'入力フォーム 男子'!K43)</f>
        <v>0</v>
      </c>
      <c r="H42" s="951">
        <f>IF(ISBLANK($F16),"",'入力フォーム 男子'!M43)</f>
        <v>0</v>
      </c>
      <c r="I42" s="952"/>
      <c r="J42" s="952"/>
      <c r="K42" s="952"/>
      <c r="L42" s="952"/>
      <c r="M42" s="952"/>
      <c r="N42" s="953"/>
      <c r="O42" s="1070">
        <v>6</v>
      </c>
      <c r="P42" s="935" t="str">
        <f>IF(ISBLANK('入力フォーム 男子'!I44),"",'入力フォーム 男子'!J44)</f>
        <v/>
      </c>
      <c r="Q42" s="936"/>
      <c r="R42" s="937">
        <f>IF(ISBLANK($P42),"",'入力フォーム 男子'!K44)</f>
        <v>0</v>
      </c>
      <c r="S42" s="951">
        <f>IF(ISBLANK($F16),"",'入力フォーム 男子'!M44)</f>
        <v>0</v>
      </c>
      <c r="T42" s="952"/>
      <c r="U42" s="952"/>
      <c r="V42" s="952"/>
      <c r="W42" s="952"/>
      <c r="X42" s="952"/>
      <c r="Y42" s="954"/>
    </row>
    <row r="43" spans="2:26" s="3" customFormat="1" ht="20.25" customHeight="1">
      <c r="B43" s="1079"/>
      <c r="C43" s="1080"/>
      <c r="D43" s="1080"/>
      <c r="E43" s="1064"/>
      <c r="F43" s="545">
        <f>IF(ISBLANK($F42),"",'入力フォーム 男子'!I43)</f>
        <v>0</v>
      </c>
      <c r="G43" s="938"/>
      <c r="H43" s="930">
        <f>IF(ISBLANK($F42),"",'入力フォーム 男子'!L43)</f>
        <v>0</v>
      </c>
      <c r="I43" s="931"/>
      <c r="J43" s="931"/>
      <c r="K43" s="931"/>
      <c r="L43" s="931"/>
      <c r="M43" s="931"/>
      <c r="N43" s="932"/>
      <c r="O43" s="1064"/>
      <c r="P43" s="939">
        <f>IF(ISBLANK($P42),"",'入力フォーム 男子'!I44)</f>
        <v>0</v>
      </c>
      <c r="Q43" s="940"/>
      <c r="R43" s="938"/>
      <c r="S43" s="930">
        <f>IF(ISBLANK($P42),"",'入力フォーム 男子'!L44)</f>
        <v>0</v>
      </c>
      <c r="T43" s="931"/>
      <c r="U43" s="931"/>
      <c r="V43" s="931"/>
      <c r="W43" s="931"/>
      <c r="X43" s="931"/>
      <c r="Y43" s="955"/>
    </row>
    <row r="44" spans="2:26" s="3" customFormat="1" ht="12" customHeight="1">
      <c r="B44" s="1079"/>
      <c r="C44" s="1080"/>
      <c r="D44" s="1080"/>
      <c r="E44" s="1070">
        <v>7</v>
      </c>
      <c r="F44" s="549" t="str">
        <f>IF(ISBLANK('入力フォーム 男子'!J45),"",'入力フォーム 男子'!J45)</f>
        <v/>
      </c>
      <c r="G44" s="937">
        <f>IF(ISBLANK($F44),"",'入力フォーム 男子'!K45)</f>
        <v>0</v>
      </c>
      <c r="H44" s="951">
        <f>IF(ISBLANK($F16),"",'入力フォーム 男子'!M45)</f>
        <v>0</v>
      </c>
      <c r="I44" s="952"/>
      <c r="J44" s="952"/>
      <c r="K44" s="952"/>
      <c r="L44" s="952"/>
      <c r="M44" s="952"/>
      <c r="N44" s="953"/>
      <c r="O44" s="942"/>
      <c r="P44" s="943"/>
      <c r="Q44" s="943"/>
      <c r="R44" s="943"/>
      <c r="S44" s="943"/>
      <c r="T44" s="943"/>
      <c r="U44" s="943"/>
      <c r="V44" s="943"/>
      <c r="W44" s="943"/>
      <c r="X44" s="943"/>
      <c r="Y44" s="944"/>
    </row>
    <row r="45" spans="2:26" s="3" customFormat="1" ht="20.25" customHeight="1" thickBot="1">
      <c r="B45" s="1081"/>
      <c r="C45" s="1082"/>
      <c r="D45" s="1082"/>
      <c r="E45" s="1088"/>
      <c r="F45" s="550">
        <f>IF(ISBLANK($F44),"",'入力フォーム 男子'!I45)</f>
        <v>0</v>
      </c>
      <c r="G45" s="941"/>
      <c r="H45" s="1089">
        <f>IF(ISBLANK($F44),"",'入力フォーム 男子'!L45)</f>
        <v>0</v>
      </c>
      <c r="I45" s="1090"/>
      <c r="J45" s="1090"/>
      <c r="K45" s="1090"/>
      <c r="L45" s="1090"/>
      <c r="M45" s="1090"/>
      <c r="N45" s="1101"/>
      <c r="O45" s="945"/>
      <c r="P45" s="946"/>
      <c r="Q45" s="946"/>
      <c r="R45" s="946"/>
      <c r="S45" s="946"/>
      <c r="T45" s="946"/>
      <c r="U45" s="946"/>
      <c r="V45" s="946"/>
      <c r="W45" s="946"/>
      <c r="X45" s="946"/>
      <c r="Y45" s="947"/>
    </row>
    <row r="46" spans="2:26" s="3" customFormat="1" ht="12" customHeight="1">
      <c r="B46" s="1079" t="s">
        <v>147</v>
      </c>
      <c r="C46" s="1080"/>
      <c r="D46" s="1080"/>
      <c r="E46" s="1063">
        <v>1</v>
      </c>
      <c r="F46" s="535" t="str">
        <f>IF(ISBLANK('入力フォーム 男子'!J46),"",'入力フォーム 男子'!J46)</f>
        <v/>
      </c>
      <c r="G46" s="1078">
        <f>IF(ISBLANK($F46),"",'入力フォーム 男子'!K46)</f>
        <v>0</v>
      </c>
      <c r="H46" s="1065">
        <f>IF(ISBLANK($F16),"",'入力フォーム 男子'!M46)</f>
        <v>0</v>
      </c>
      <c r="I46" s="1066"/>
      <c r="J46" s="1066"/>
      <c r="K46" s="1066"/>
      <c r="L46" s="1066"/>
      <c r="M46" s="1066"/>
      <c r="N46" s="1067"/>
      <c r="O46" s="1084">
        <v>2</v>
      </c>
      <c r="P46" s="1056" t="str">
        <f>IF(ISBLANK('入力フォーム 男子'!I47),"",'入力フォーム 男子'!J47)</f>
        <v/>
      </c>
      <c r="Q46" s="1057"/>
      <c r="R46" s="933">
        <f>IF(ISBLANK($P46),"",'入力フォーム 男子'!K47)</f>
        <v>0</v>
      </c>
      <c r="S46" s="1065">
        <f>IF(ISBLANK($F16),"",'入力フォーム 男子'!M47)</f>
        <v>0</v>
      </c>
      <c r="T46" s="1066"/>
      <c r="U46" s="1066"/>
      <c r="V46" s="1066"/>
      <c r="W46" s="1066"/>
      <c r="X46" s="1066"/>
      <c r="Y46" s="1071"/>
      <c r="Z46" s="517"/>
    </row>
    <row r="47" spans="2:26" s="3" customFormat="1" ht="20.25" customHeight="1" thickBot="1">
      <c r="B47" s="1106"/>
      <c r="C47" s="1107"/>
      <c r="D47" s="1107"/>
      <c r="E47" s="1083"/>
      <c r="F47" s="551">
        <f>IF(ISBLANK($F46),"",'入力フォーム 男子'!I46)</f>
        <v>0</v>
      </c>
      <c r="G47" s="934"/>
      <c r="H47" s="1108">
        <f>IF(ISBLANK($F46),"",'入力フォーム 男子'!L46)</f>
        <v>0</v>
      </c>
      <c r="I47" s="1109"/>
      <c r="J47" s="1109"/>
      <c r="K47" s="1109"/>
      <c r="L47" s="1109"/>
      <c r="M47" s="1109"/>
      <c r="N47" s="1110"/>
      <c r="O47" s="1083"/>
      <c r="P47" s="1092">
        <f>IF(ISBLANK($P46),"",'入力フォーム 男子'!I47)</f>
        <v>0</v>
      </c>
      <c r="Q47" s="1093"/>
      <c r="R47" s="934"/>
      <c r="S47" s="1085">
        <f>IF(ISBLANK($P46),"",'入力フォーム 男子'!L47)</f>
        <v>0</v>
      </c>
      <c r="T47" s="1086"/>
      <c r="U47" s="1086"/>
      <c r="V47" s="1086"/>
      <c r="W47" s="1086"/>
      <c r="X47" s="1086"/>
      <c r="Y47" s="1087"/>
    </row>
    <row r="48" spans="2:26" s="3" customFormat="1" ht="12" customHeight="1" thickTop="1">
      <c r="B48" s="1118" t="s">
        <v>182</v>
      </c>
      <c r="C48" s="1119"/>
      <c r="D48" s="1120"/>
      <c r="E48" s="1063">
        <v>1</v>
      </c>
      <c r="F48" s="549" t="str">
        <f>IF(ISBLANK('入力フォーム 男子'!J48),"",'入力フォーム 男子'!J48)</f>
        <v/>
      </c>
      <c r="G48" s="933">
        <f>IF(ISBLANK($F48),"",'入力フォーム 男子'!K48)</f>
        <v>0</v>
      </c>
      <c r="H48" s="1102">
        <f>IF(ISBLANK($F16),"",'入力フォーム 男子'!M48)</f>
        <v>0</v>
      </c>
      <c r="I48" s="1103"/>
      <c r="J48" s="1103"/>
      <c r="K48" s="1103"/>
      <c r="L48" s="1103"/>
      <c r="M48" s="1103"/>
      <c r="N48" s="1104"/>
      <c r="O48" s="1063">
        <v>2</v>
      </c>
      <c r="P48" s="1019" t="str">
        <f>IF(ISBLANK('入力フォーム 男子'!I49),"",'入力フォーム 男子'!J49)</f>
        <v/>
      </c>
      <c r="Q48" s="1020"/>
      <c r="R48" s="1078">
        <f>IF(ISBLANK($P48),"",'入力フォーム 男子'!K49)</f>
        <v>0</v>
      </c>
      <c r="S48" s="1102">
        <f>IF(ISBLANK($F16),"",'入力フォーム 男子'!M49)</f>
        <v>0</v>
      </c>
      <c r="T48" s="1103"/>
      <c r="U48" s="1103"/>
      <c r="V48" s="1103"/>
      <c r="W48" s="1103"/>
      <c r="X48" s="1103"/>
      <c r="Y48" s="1105"/>
    </row>
    <row r="49" spans="2:25" s="3" customFormat="1" ht="20.25" customHeight="1">
      <c r="B49" s="1121"/>
      <c r="C49" s="1122"/>
      <c r="D49" s="1123"/>
      <c r="E49" s="1064"/>
      <c r="F49" s="545">
        <f>IF(ISBLANK($F48),"",'入力フォーム 男子'!I48)</f>
        <v>0</v>
      </c>
      <c r="G49" s="938"/>
      <c r="H49" s="930">
        <f>IF(ISBLANK($F48),"",'入力フォーム 男子'!L48)</f>
        <v>0</v>
      </c>
      <c r="I49" s="931"/>
      <c r="J49" s="931"/>
      <c r="K49" s="931"/>
      <c r="L49" s="931"/>
      <c r="M49" s="931"/>
      <c r="N49" s="932"/>
      <c r="O49" s="1064"/>
      <c r="P49" s="939">
        <f>IF(ISBLANK($P48),"",'入力フォーム 男子'!I49)</f>
        <v>0</v>
      </c>
      <c r="Q49" s="940"/>
      <c r="R49" s="938"/>
      <c r="S49" s="930">
        <f>IF(ISBLANK($P48),"",'入力フォーム 男子'!L49)</f>
        <v>0</v>
      </c>
      <c r="T49" s="931"/>
      <c r="U49" s="931"/>
      <c r="V49" s="931"/>
      <c r="W49" s="931"/>
      <c r="X49" s="931"/>
      <c r="Y49" s="955"/>
    </row>
    <row r="50" spans="2:25" s="3" customFormat="1" ht="12" customHeight="1">
      <c r="B50" s="1121"/>
      <c r="C50" s="1122"/>
      <c r="D50" s="1123"/>
      <c r="E50" s="1070">
        <v>3</v>
      </c>
      <c r="F50" s="549" t="str">
        <f>IF(ISBLANK('入力フォーム 男子'!J50),"",'入力フォーム 男子'!J50)</f>
        <v/>
      </c>
      <c r="G50" s="933">
        <f>IF(ISBLANK($F50),"",'入力フォーム 男子'!K50)</f>
        <v>0</v>
      </c>
      <c r="H50" s="951">
        <f>IF(ISBLANK($F16),"",'入力フォーム 男子'!M50)</f>
        <v>0</v>
      </c>
      <c r="I50" s="952"/>
      <c r="J50" s="952"/>
      <c r="K50" s="952"/>
      <c r="L50" s="952"/>
      <c r="M50" s="952"/>
      <c r="N50" s="953"/>
      <c r="O50" s="1070">
        <v>4</v>
      </c>
      <c r="P50" s="1056" t="str">
        <f>IF(ISBLANK('入力フォーム 男子'!I51),"",'入力フォーム 男子'!J51)</f>
        <v/>
      </c>
      <c r="Q50" s="1057"/>
      <c r="R50" s="933">
        <f>IF(ISBLANK($P50),"",'入力フォーム 男子'!K51)</f>
        <v>0</v>
      </c>
      <c r="S50" s="951">
        <f>IF(ISBLANK($F16),"",'入力フォーム 男子'!M51)</f>
        <v>0</v>
      </c>
      <c r="T50" s="952"/>
      <c r="U50" s="952"/>
      <c r="V50" s="952"/>
      <c r="W50" s="952"/>
      <c r="X50" s="952"/>
      <c r="Y50" s="954"/>
    </row>
    <row r="51" spans="2:25" s="3" customFormat="1" ht="20.25" customHeight="1">
      <c r="B51" s="1121"/>
      <c r="C51" s="1122"/>
      <c r="D51" s="1123"/>
      <c r="E51" s="1064"/>
      <c r="F51" s="545">
        <f>IF(ISBLANK($F50),"",'入力フォーム 男子'!I50)</f>
        <v>0</v>
      </c>
      <c r="G51" s="938"/>
      <c r="H51" s="930">
        <f>IF(ISBLANK($F50),"",'入力フォーム 男子'!L50)</f>
        <v>0</v>
      </c>
      <c r="I51" s="931"/>
      <c r="J51" s="931"/>
      <c r="K51" s="931"/>
      <c r="L51" s="931"/>
      <c r="M51" s="931"/>
      <c r="N51" s="932"/>
      <c r="O51" s="1064"/>
      <c r="P51" s="939">
        <f>IF(ISBLANK($P50),"",'入力フォーム 男子'!I51)</f>
        <v>0</v>
      </c>
      <c r="Q51" s="940"/>
      <c r="R51" s="938"/>
      <c r="S51" s="930">
        <f>IF(ISBLANK($P50),"",'入力フォーム 男子'!L51)</f>
        <v>0</v>
      </c>
      <c r="T51" s="931"/>
      <c r="U51" s="931"/>
      <c r="V51" s="931"/>
      <c r="W51" s="931"/>
      <c r="X51" s="931"/>
      <c r="Y51" s="955"/>
    </row>
    <row r="52" spans="2:25" s="3" customFormat="1" ht="12" customHeight="1">
      <c r="B52" s="1121"/>
      <c r="C52" s="1122"/>
      <c r="D52" s="1123"/>
      <c r="E52" s="1070">
        <v>5</v>
      </c>
      <c r="F52" s="549" t="str">
        <f>IF(ISBLANK('入力フォーム 男子'!J52),"",'入力フォーム 男子'!J52)</f>
        <v/>
      </c>
      <c r="G52" s="937">
        <f>IF(ISBLANK($F52),"",'入力フォーム 男子'!K52)</f>
        <v>0</v>
      </c>
      <c r="H52" s="951">
        <f>IF(ISBLANK($F16),"",'入力フォーム 男子'!M52)</f>
        <v>0</v>
      </c>
      <c r="I52" s="952"/>
      <c r="J52" s="952"/>
      <c r="K52" s="952"/>
      <c r="L52" s="952"/>
      <c r="M52" s="952"/>
      <c r="N52" s="953"/>
      <c r="O52" s="1070">
        <v>6</v>
      </c>
      <c r="P52" s="1056" t="str">
        <f>IF(ISBLANK('入力フォーム 男子'!I53),"",'入力フォーム 男子'!J53)</f>
        <v/>
      </c>
      <c r="Q52" s="1057"/>
      <c r="R52" s="933">
        <f>IF(ISBLANK($P52),"",'入力フォーム 男子'!K53)</f>
        <v>0</v>
      </c>
      <c r="S52" s="951">
        <f>IF(ISBLANK($F16),"",'入力フォーム 男子'!M53)</f>
        <v>0</v>
      </c>
      <c r="T52" s="952"/>
      <c r="U52" s="952"/>
      <c r="V52" s="952"/>
      <c r="W52" s="952"/>
      <c r="X52" s="952"/>
      <c r="Y52" s="954"/>
    </row>
    <row r="53" spans="2:25" s="3" customFormat="1" ht="20.25" customHeight="1" thickBot="1">
      <c r="B53" s="1124"/>
      <c r="C53" s="1125"/>
      <c r="D53" s="1126"/>
      <c r="E53" s="1088"/>
      <c r="F53" s="550">
        <f>IF(ISBLANK($F52),"",'入力フォーム 男子'!I52)</f>
        <v>0</v>
      </c>
      <c r="G53" s="941"/>
      <c r="H53" s="1089">
        <f>IF(ISBLANK($F52),"",'入力フォーム 男子'!L52)</f>
        <v>0</v>
      </c>
      <c r="I53" s="1090"/>
      <c r="J53" s="1090"/>
      <c r="K53" s="1090"/>
      <c r="L53" s="1090"/>
      <c r="M53" s="1090"/>
      <c r="N53" s="1101"/>
      <c r="O53" s="1088"/>
      <c r="P53" s="939">
        <f>IF(ISBLANK($P52),"",'入力フォーム 男子'!I53)</f>
        <v>0</v>
      </c>
      <c r="Q53" s="940"/>
      <c r="R53" s="938"/>
      <c r="S53" s="1089">
        <f>IF(ISBLANK($P52),"",'入力フォーム 男子'!L53)</f>
        <v>0</v>
      </c>
      <c r="T53" s="1090"/>
      <c r="U53" s="1090"/>
      <c r="V53" s="1090"/>
      <c r="W53" s="1090"/>
      <c r="X53" s="1090"/>
      <c r="Y53" s="1091"/>
    </row>
    <row r="54" spans="2:25" s="3" customFormat="1" ht="12" customHeight="1">
      <c r="B54" s="1079" t="s">
        <v>148</v>
      </c>
      <c r="C54" s="1080"/>
      <c r="D54" s="1127"/>
      <c r="E54" s="1063">
        <v>1</v>
      </c>
      <c r="F54" s="547" t="str">
        <f>IF(ISBLANK('入力フォーム 男子'!J54),"",'入力フォーム 男子'!J54)</f>
        <v/>
      </c>
      <c r="G54" s="933">
        <f>IF(ISBLANK($F54),"",'入力フォーム 男子'!K54)</f>
        <v>0</v>
      </c>
      <c r="H54" s="1065">
        <f>IF(ISBLANK($F16),"",'入力フォーム 男子'!M54)</f>
        <v>0</v>
      </c>
      <c r="I54" s="1066"/>
      <c r="J54" s="1066"/>
      <c r="K54" s="1066"/>
      <c r="L54" s="1066"/>
      <c r="M54" s="1066"/>
      <c r="N54" s="1067"/>
      <c r="O54" s="1063">
        <v>2</v>
      </c>
      <c r="P54" s="1019" t="str">
        <f>IF(ISBLANK('入力フォーム 男子'!I55),"",'入力フォーム 男子'!J55)</f>
        <v/>
      </c>
      <c r="Q54" s="1020"/>
      <c r="R54" s="1078">
        <f>IF(ISBLANK($P54),"",'入力フォーム 男子'!K55)</f>
        <v>0</v>
      </c>
      <c r="S54" s="1065">
        <f>IF(ISBLANK($F16),"",'入力フォーム 男子'!M55)</f>
        <v>0</v>
      </c>
      <c r="T54" s="1066"/>
      <c r="U54" s="1066"/>
      <c r="V54" s="1066"/>
      <c r="W54" s="1066"/>
      <c r="X54" s="1066"/>
      <c r="Y54" s="1071"/>
    </row>
    <row r="55" spans="2:25" s="3" customFormat="1" ht="20.25" customHeight="1" thickBot="1">
      <c r="B55" s="1081"/>
      <c r="C55" s="1082"/>
      <c r="D55" s="1128"/>
      <c r="E55" s="1088"/>
      <c r="F55" s="550">
        <f>IF(ISBLANK($F54),"",'入力フォーム 男子'!I54)</f>
        <v>0</v>
      </c>
      <c r="G55" s="941"/>
      <c r="H55" s="1089">
        <f>IF(ISBLANK($F54),"",'入力フォーム 男子'!L54)</f>
        <v>0</v>
      </c>
      <c r="I55" s="1090"/>
      <c r="J55" s="1090"/>
      <c r="K55" s="1090"/>
      <c r="L55" s="1090"/>
      <c r="M55" s="1090"/>
      <c r="N55" s="1101"/>
      <c r="O55" s="1088"/>
      <c r="P55" s="1099">
        <f>IF(ISBLANK($P54),"",'入力フォーム 男子'!I55)</f>
        <v>0</v>
      </c>
      <c r="Q55" s="1100"/>
      <c r="R55" s="941"/>
      <c r="S55" s="1089">
        <f>IF(ISBLANK($P54),"",'入力フォーム 男子'!L55)</f>
        <v>0</v>
      </c>
      <c r="T55" s="1090"/>
      <c r="U55" s="1090"/>
      <c r="V55" s="1090"/>
      <c r="W55" s="1090"/>
      <c r="X55" s="1090"/>
      <c r="Y55" s="1091"/>
    </row>
    <row r="56" spans="2:25" s="3" customFormat="1" ht="7.5" customHeight="1">
      <c r="B56" s="518"/>
      <c r="C56" s="518"/>
      <c r="D56" s="518"/>
      <c r="E56" s="519"/>
      <c r="F56" s="520"/>
      <c r="J56" s="8"/>
      <c r="L56" s="8"/>
    </row>
    <row r="57" spans="2:25" s="3" customFormat="1" ht="4.5" customHeight="1">
      <c r="E57" s="8"/>
      <c r="J57" s="8"/>
      <c r="L57" s="8"/>
    </row>
    <row r="58" spans="2:25" s="3" customFormat="1" ht="12">
      <c r="B58" s="3" t="s">
        <v>226</v>
      </c>
      <c r="E58" s="8"/>
      <c r="J58" s="8"/>
      <c r="L58" s="8"/>
    </row>
    <row r="59" spans="2:25" s="3" customFormat="1" ht="6" customHeight="1">
      <c r="E59" s="8"/>
      <c r="J59" s="8"/>
      <c r="L59" s="8"/>
    </row>
    <row r="60" spans="2:25" s="3" customFormat="1" ht="12">
      <c r="B60" s="3" t="s">
        <v>12</v>
      </c>
      <c r="E60" s="8"/>
      <c r="J60" s="8"/>
      <c r="L60" s="8"/>
    </row>
    <row r="61" spans="2:25" s="3" customFormat="1" ht="4.5" customHeight="1">
      <c r="E61" s="8"/>
      <c r="J61" s="8"/>
      <c r="L61" s="8"/>
    </row>
    <row r="62" spans="2:25" s="3" customFormat="1" ht="12">
      <c r="B62" s="3" t="s">
        <v>13</v>
      </c>
      <c r="E62" s="8"/>
      <c r="J62" s="8"/>
      <c r="L62" s="8"/>
    </row>
    <row r="63" spans="2:25" s="3" customFormat="1" ht="3.75" customHeight="1">
      <c r="E63" s="8"/>
      <c r="J63" s="8"/>
      <c r="L63" s="8"/>
    </row>
    <row r="64" spans="2:25" s="3" customFormat="1" ht="20.25" customHeight="1">
      <c r="B64" s="1111" t="s">
        <v>8</v>
      </c>
      <c r="C64" s="1114" t="s">
        <v>227</v>
      </c>
      <c r="D64" s="1097"/>
      <c r="E64" s="1097"/>
      <c r="F64" s="1097"/>
      <c r="G64" s="1097"/>
      <c r="H64" s="1097"/>
      <c r="I64" s="1097"/>
      <c r="J64" s="1097"/>
      <c r="K64" s="1097"/>
      <c r="L64" s="1098"/>
      <c r="M64" s="1097" t="s">
        <v>227</v>
      </c>
      <c r="N64" s="1097"/>
      <c r="O64" s="1097"/>
      <c r="P64" s="1097"/>
      <c r="Q64" s="1097"/>
      <c r="R64" s="1097"/>
      <c r="S64" s="1097"/>
      <c r="T64" s="1097"/>
      <c r="U64" s="1097"/>
      <c r="V64" s="1097"/>
      <c r="W64" s="1097"/>
      <c r="X64" s="1097"/>
      <c r="Y64" s="1098"/>
    </row>
    <row r="65" spans="2:25" s="3" customFormat="1" ht="24" customHeight="1">
      <c r="B65" s="1112"/>
      <c r="C65" s="1094" t="s">
        <v>9</v>
      </c>
      <c r="D65" s="1095"/>
      <c r="E65" s="1095"/>
      <c r="F65" s="1095"/>
      <c r="G65" s="1095"/>
      <c r="H65" s="1095"/>
      <c r="I65" s="1095"/>
      <c r="J65" s="1095"/>
      <c r="K65" s="1095"/>
      <c r="L65" s="1096"/>
      <c r="M65" s="1094" t="s">
        <v>228</v>
      </c>
      <c r="N65" s="1095"/>
      <c r="O65" s="1095"/>
      <c r="P65" s="1095"/>
      <c r="Q65" s="1095"/>
      <c r="R65" s="1095"/>
      <c r="S65" s="1095"/>
      <c r="T65" s="1095"/>
      <c r="U65" s="1095"/>
      <c r="V65" s="1095"/>
      <c r="W65" s="1095"/>
      <c r="X65" s="1095"/>
      <c r="Y65" s="1096"/>
    </row>
    <row r="66" spans="2:25" s="3" customFormat="1" ht="54" customHeight="1">
      <c r="B66" s="1113"/>
      <c r="C66" s="1115"/>
      <c r="D66" s="1116"/>
      <c r="E66" s="1116"/>
      <c r="F66" s="1116"/>
      <c r="G66" s="1116"/>
      <c r="H66" s="1116"/>
      <c r="I66" s="1116"/>
      <c r="J66" s="1116"/>
      <c r="K66" s="1116"/>
      <c r="L66" s="1117"/>
      <c r="M66" s="1116"/>
      <c r="N66" s="1116"/>
      <c r="O66" s="1116"/>
      <c r="P66" s="1116"/>
      <c r="Q66" s="1116"/>
      <c r="R66" s="1116"/>
      <c r="S66" s="1116"/>
      <c r="T66" s="1116"/>
      <c r="U66" s="1116"/>
      <c r="V66" s="1116"/>
      <c r="W66" s="1116"/>
      <c r="X66" s="1116"/>
      <c r="Y66" s="1117"/>
    </row>
    <row r="67" spans="2:25" ht="8.25" customHeight="1"/>
  </sheetData>
  <sheetProtection algorithmName="SHA-512" hashValue="gOWj2h8x1Wm/Zueezay3LziCf96XnJB47mET8EdCyMG511t5qFVrumLplrehOdkUYN/ltnaMaFQXTf5ApNDv6g==" saltValue="+sKAbjKBJ1DNFWT+Q20vRw==" spinCount="100000" sheet="1" objects="1" scenarios="1" selectLockedCells="1"/>
  <mergeCells count="247">
    <mergeCell ref="S23:Y23"/>
    <mergeCell ref="S22:Y22"/>
    <mergeCell ref="S24:Y24"/>
    <mergeCell ref="S28:Y28"/>
    <mergeCell ref="S30:Y30"/>
    <mergeCell ref="S32:Y32"/>
    <mergeCell ref="S26:Y26"/>
    <mergeCell ref="B28:D29"/>
    <mergeCell ref="P28:Q28"/>
    <mergeCell ref="R28:R29"/>
    <mergeCell ref="P29:Q29"/>
    <mergeCell ref="G28:G29"/>
    <mergeCell ref="O28:O29"/>
    <mergeCell ref="H28:N28"/>
    <mergeCell ref="E28:E29"/>
    <mergeCell ref="H30:N30"/>
    <mergeCell ref="B30:D37"/>
    <mergeCell ref="E30:E31"/>
    <mergeCell ref="G30:G31"/>
    <mergeCell ref="O30:O31"/>
    <mergeCell ref="P30:Q30"/>
    <mergeCell ref="R30:R31"/>
    <mergeCell ref="P31:Q31"/>
    <mergeCell ref="E34:E35"/>
    <mergeCell ref="B64:B66"/>
    <mergeCell ref="C64:L64"/>
    <mergeCell ref="C65:L65"/>
    <mergeCell ref="P52:Q52"/>
    <mergeCell ref="R52:R53"/>
    <mergeCell ref="P53:Q53"/>
    <mergeCell ref="C66:L66"/>
    <mergeCell ref="R50:R51"/>
    <mergeCell ref="P51:Q51"/>
    <mergeCell ref="P54:Q54"/>
    <mergeCell ref="O54:O55"/>
    <mergeCell ref="E52:E53"/>
    <mergeCell ref="O50:O51"/>
    <mergeCell ref="B48:D53"/>
    <mergeCell ref="G48:G49"/>
    <mergeCell ref="M66:Y66"/>
    <mergeCell ref="B54:D55"/>
    <mergeCell ref="G54:G55"/>
    <mergeCell ref="G52:G53"/>
    <mergeCell ref="E54:E55"/>
    <mergeCell ref="H54:N54"/>
    <mergeCell ref="E50:E51"/>
    <mergeCell ref="G50:G51"/>
    <mergeCell ref="P50:Q50"/>
    <mergeCell ref="H40:N40"/>
    <mergeCell ref="H42:N42"/>
    <mergeCell ref="B46:D47"/>
    <mergeCell ref="G46:G47"/>
    <mergeCell ref="E44:E45"/>
    <mergeCell ref="E40:E41"/>
    <mergeCell ref="G40:G41"/>
    <mergeCell ref="H47:N47"/>
    <mergeCell ref="E42:E43"/>
    <mergeCell ref="G42:G43"/>
    <mergeCell ref="H45:N45"/>
    <mergeCell ref="H50:N50"/>
    <mergeCell ref="H49:N49"/>
    <mergeCell ref="M65:Y65"/>
    <mergeCell ref="H51:N51"/>
    <mergeCell ref="S55:Y55"/>
    <mergeCell ref="S35:Y35"/>
    <mergeCell ref="S38:Y38"/>
    <mergeCell ref="H35:N35"/>
    <mergeCell ref="H37:N37"/>
    <mergeCell ref="H39:N39"/>
    <mergeCell ref="H41:N41"/>
    <mergeCell ref="R48:R49"/>
    <mergeCell ref="O40:O41"/>
    <mergeCell ref="P39:Q39"/>
    <mergeCell ref="H36:N36"/>
    <mergeCell ref="H38:N38"/>
    <mergeCell ref="S54:Y54"/>
    <mergeCell ref="M64:Y64"/>
    <mergeCell ref="P55:Q55"/>
    <mergeCell ref="H53:N53"/>
    <mergeCell ref="H55:N55"/>
    <mergeCell ref="H48:N48"/>
    <mergeCell ref="S48:Y48"/>
    <mergeCell ref="H43:N43"/>
    <mergeCell ref="P46:Q46"/>
    <mergeCell ref="P47:Q47"/>
    <mergeCell ref="P42:Q42"/>
    <mergeCell ref="P43:Q43"/>
    <mergeCell ref="O42:O43"/>
    <mergeCell ref="H46:N46"/>
    <mergeCell ref="H44:N44"/>
    <mergeCell ref="S46:Y46"/>
    <mergeCell ref="O48:O49"/>
    <mergeCell ref="P49:Q49"/>
    <mergeCell ref="R54:R55"/>
    <mergeCell ref="P48:Q48"/>
    <mergeCell ref="S40:Y40"/>
    <mergeCell ref="S42:Y42"/>
    <mergeCell ref="B38:D45"/>
    <mergeCell ref="E38:E39"/>
    <mergeCell ref="G38:G39"/>
    <mergeCell ref="O38:O39"/>
    <mergeCell ref="P38:Q38"/>
    <mergeCell ref="R38:R39"/>
    <mergeCell ref="E46:E47"/>
    <mergeCell ref="O46:O47"/>
    <mergeCell ref="H52:N52"/>
    <mergeCell ref="S49:Y49"/>
    <mergeCell ref="S47:Y47"/>
    <mergeCell ref="S43:Y43"/>
    <mergeCell ref="S41:Y41"/>
    <mergeCell ref="S39:Y39"/>
    <mergeCell ref="S52:Y52"/>
    <mergeCell ref="O52:O53"/>
    <mergeCell ref="S53:Y53"/>
    <mergeCell ref="S51:Y51"/>
    <mergeCell ref="E48:E49"/>
    <mergeCell ref="S50:Y50"/>
    <mergeCell ref="O34:O35"/>
    <mergeCell ref="E36:E37"/>
    <mergeCell ref="E32:E33"/>
    <mergeCell ref="G32:G33"/>
    <mergeCell ref="O32:O33"/>
    <mergeCell ref="P32:Q32"/>
    <mergeCell ref="R32:R33"/>
    <mergeCell ref="P33:Q33"/>
    <mergeCell ref="H32:N32"/>
    <mergeCell ref="P34:Q34"/>
    <mergeCell ref="R34:R35"/>
    <mergeCell ref="B26:D27"/>
    <mergeCell ref="G26:G27"/>
    <mergeCell ref="P26:Q26"/>
    <mergeCell ref="R26:R27"/>
    <mergeCell ref="P27:Q27"/>
    <mergeCell ref="H26:N26"/>
    <mergeCell ref="E26:E27"/>
    <mergeCell ref="B22:D23"/>
    <mergeCell ref="G22:G23"/>
    <mergeCell ref="R22:R23"/>
    <mergeCell ref="P23:Q23"/>
    <mergeCell ref="P22:Q22"/>
    <mergeCell ref="E22:E23"/>
    <mergeCell ref="E24:E25"/>
    <mergeCell ref="B24:D25"/>
    <mergeCell ref="H22:N22"/>
    <mergeCell ref="G24:G25"/>
    <mergeCell ref="O22:O23"/>
    <mergeCell ref="O24:O25"/>
    <mergeCell ref="O26:O27"/>
    <mergeCell ref="H23:N23"/>
    <mergeCell ref="H25:N25"/>
    <mergeCell ref="H27:N27"/>
    <mergeCell ref="H24:N24"/>
    <mergeCell ref="B20:D21"/>
    <mergeCell ref="G20:G21"/>
    <mergeCell ref="P20:Q20"/>
    <mergeCell ref="R20:R21"/>
    <mergeCell ref="P21:Q21"/>
    <mergeCell ref="H20:N20"/>
    <mergeCell ref="E20:E21"/>
    <mergeCell ref="O20:O21"/>
    <mergeCell ref="S16:Y16"/>
    <mergeCell ref="S20:Y20"/>
    <mergeCell ref="S18:Y18"/>
    <mergeCell ref="S21:Y21"/>
    <mergeCell ref="S19:Y19"/>
    <mergeCell ref="S17:Y17"/>
    <mergeCell ref="H17:N17"/>
    <mergeCell ref="H19:N19"/>
    <mergeCell ref="H21:N21"/>
    <mergeCell ref="G14:G15"/>
    <mergeCell ref="B18:D19"/>
    <mergeCell ref="G18:G19"/>
    <mergeCell ref="P18:Q18"/>
    <mergeCell ref="R18:R19"/>
    <mergeCell ref="P19:Q19"/>
    <mergeCell ref="H15:N15"/>
    <mergeCell ref="H18:N18"/>
    <mergeCell ref="B16:D17"/>
    <mergeCell ref="G16:G17"/>
    <mergeCell ref="P16:Q16"/>
    <mergeCell ref="R16:R17"/>
    <mergeCell ref="P17:Q17"/>
    <mergeCell ref="B14:D15"/>
    <mergeCell ref="E16:E17"/>
    <mergeCell ref="O16:O17"/>
    <mergeCell ref="E14:E15"/>
    <mergeCell ref="H16:N16"/>
    <mergeCell ref="P14:Q14"/>
    <mergeCell ref="E18:E19"/>
    <mergeCell ref="O18:O19"/>
    <mergeCell ref="U11:Y12"/>
    <mergeCell ref="J12:O12"/>
    <mergeCell ref="Q11:T11"/>
    <mergeCell ref="Q12:T12"/>
    <mergeCell ref="H14:N14"/>
    <mergeCell ref="R14:R15"/>
    <mergeCell ref="S14:Y14"/>
    <mergeCell ref="S15:Y15"/>
    <mergeCell ref="P15:Q15"/>
    <mergeCell ref="O14:O15"/>
    <mergeCell ref="B11:C12"/>
    <mergeCell ref="D11:I12"/>
    <mergeCell ref="J11:O11"/>
    <mergeCell ref="P11:P12"/>
    <mergeCell ref="B8:C10"/>
    <mergeCell ref="D8:I8"/>
    <mergeCell ref="J8:O8"/>
    <mergeCell ref="D9:I10"/>
    <mergeCell ref="P9:P10"/>
    <mergeCell ref="Q8:T8"/>
    <mergeCell ref="U8:Y8"/>
    <mergeCell ref="Q10:T10"/>
    <mergeCell ref="U1:Y1"/>
    <mergeCell ref="C6:R6"/>
    <mergeCell ref="S6:U7"/>
    <mergeCell ref="V6:Y7"/>
    <mergeCell ref="V5:Y5"/>
    <mergeCell ref="S5:U5"/>
    <mergeCell ref="U9:Y10"/>
    <mergeCell ref="Q9:T9"/>
    <mergeCell ref="J9:O10"/>
    <mergeCell ref="E1:R1"/>
    <mergeCell ref="E3:S3"/>
    <mergeCell ref="H29:N29"/>
    <mergeCell ref="H31:N31"/>
    <mergeCell ref="H33:N33"/>
    <mergeCell ref="R46:R47"/>
    <mergeCell ref="P24:Q24"/>
    <mergeCell ref="R24:R25"/>
    <mergeCell ref="P25:Q25"/>
    <mergeCell ref="G44:G45"/>
    <mergeCell ref="O44:Y45"/>
    <mergeCell ref="R42:R43"/>
    <mergeCell ref="P40:Q40"/>
    <mergeCell ref="R40:R41"/>
    <mergeCell ref="P41:Q41"/>
    <mergeCell ref="P35:Q35"/>
    <mergeCell ref="G36:G37"/>
    <mergeCell ref="O36:Y37"/>
    <mergeCell ref="G34:G35"/>
    <mergeCell ref="H34:N34"/>
    <mergeCell ref="S34:Y34"/>
    <mergeCell ref="S33:Y33"/>
    <mergeCell ref="S31:Y31"/>
    <mergeCell ref="S29:Y29"/>
    <mergeCell ref="S27:Y27"/>
    <mergeCell ref="S25:Y25"/>
  </mergeCells>
  <phoneticPr fontId="2"/>
  <pageMargins left="0.39370078740157483" right="0.39370078740157483" top="0.19685039370078741" bottom="0.19685039370078741" header="0" footer="0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1:Z50"/>
  <sheetViews>
    <sheetView showZeros="0" topLeftCell="A38" zoomScale="70" zoomScaleNormal="70" zoomScaleSheetLayoutView="100" workbookViewId="0">
      <selection activeCell="C48" sqref="C48:L48"/>
    </sheetView>
  </sheetViews>
  <sheetFormatPr defaultColWidth="9" defaultRowHeight="13"/>
  <cols>
    <col min="1" max="1" width="2.6328125" style="1" customWidth="1"/>
    <col min="2" max="2" width="4.453125" style="1" customWidth="1"/>
    <col min="3" max="3" width="7.6328125" style="1" customWidth="1"/>
    <col min="4" max="4" width="6.6328125" style="1" customWidth="1"/>
    <col min="5" max="5" width="2.08984375" style="7" customWidth="1"/>
    <col min="6" max="6" width="19.08984375" style="1" customWidth="1"/>
    <col min="7" max="7" width="5.6328125" style="1" customWidth="1"/>
    <col min="8" max="8" width="3.08984375" style="1" customWidth="1"/>
    <col min="9" max="9" width="2.6328125" style="1" customWidth="1"/>
    <col min="10" max="10" width="2.6328125" style="7" customWidth="1"/>
    <col min="11" max="11" width="3.08984375" style="1" customWidth="1"/>
    <col min="12" max="12" width="2.6328125" style="7" customWidth="1"/>
    <col min="13" max="14" width="3.08984375" style="1" customWidth="1"/>
    <col min="15" max="15" width="2.08984375" style="1" customWidth="1"/>
    <col min="16" max="16" width="11.6328125" style="1" customWidth="1"/>
    <col min="17" max="17" width="8.6328125" style="1" customWidth="1"/>
    <col min="18" max="18" width="5.6328125" style="1" customWidth="1"/>
    <col min="19" max="19" width="3.08984375" style="1" customWidth="1"/>
    <col min="20" max="20" width="2.6328125" style="1" customWidth="1"/>
    <col min="21" max="21" width="3.08984375" style="1" customWidth="1"/>
    <col min="22" max="22" width="2.6328125" style="1" customWidth="1"/>
    <col min="23" max="23" width="3.08984375" style="1" customWidth="1"/>
    <col min="24" max="24" width="2.6328125" style="1" customWidth="1"/>
    <col min="25" max="25" width="3.1796875" style="1" customWidth="1"/>
    <col min="26" max="26" width="2.6328125" style="1" customWidth="1"/>
    <col min="27" max="51" width="6.6328125" style="1" customWidth="1"/>
    <col min="52" max="16384" width="9" style="1"/>
  </cols>
  <sheetData>
    <row r="1" spans="2:26" ht="15.5">
      <c r="E1" s="999" t="s">
        <v>223</v>
      </c>
      <c r="F1" s="999"/>
      <c r="G1" s="999"/>
      <c r="H1" s="999"/>
      <c r="I1" s="999"/>
      <c r="J1" s="999"/>
      <c r="K1" s="999"/>
      <c r="L1" s="999"/>
      <c r="M1" s="999"/>
      <c r="N1" s="999"/>
      <c r="O1" s="999"/>
      <c r="P1" s="999"/>
      <c r="Q1" s="999"/>
      <c r="R1" s="999"/>
      <c r="S1" s="512"/>
      <c r="U1" s="963" t="s">
        <v>28</v>
      </c>
      <c r="V1" s="963"/>
      <c r="W1" s="963"/>
      <c r="X1" s="963"/>
      <c r="Y1" s="963"/>
    </row>
    <row r="2" spans="2:26" ht="15.5">
      <c r="E2" s="593" t="s">
        <v>224</v>
      </c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12"/>
    </row>
    <row r="3" spans="2:26" ht="15.5">
      <c r="E3" s="1000" t="s">
        <v>225</v>
      </c>
      <c r="F3" s="1000"/>
      <c r="G3" s="1000"/>
      <c r="H3" s="1000"/>
      <c r="I3" s="1000"/>
      <c r="J3" s="1000"/>
      <c r="K3" s="1000"/>
      <c r="L3" s="1000"/>
      <c r="M3" s="1000"/>
      <c r="N3" s="1000"/>
      <c r="O3" s="1000"/>
      <c r="P3" s="1000"/>
      <c r="Q3" s="1000"/>
      <c r="R3" s="1000"/>
      <c r="S3" s="1000"/>
    </row>
    <row r="5" spans="2:26" ht="9" customHeight="1" thickBot="1">
      <c r="B5" s="4"/>
      <c r="C5" s="4"/>
      <c r="D5" s="4"/>
      <c r="E5" s="6"/>
      <c r="F5" s="4"/>
      <c r="G5" s="4"/>
      <c r="H5" s="4"/>
      <c r="I5" s="4"/>
      <c r="J5" s="6"/>
      <c r="K5" s="4"/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2:26" ht="15" customHeight="1">
      <c r="B6" s="4"/>
      <c r="C6" s="4"/>
      <c r="D6" s="4"/>
      <c r="E6" s="6"/>
      <c r="F6" s="4"/>
      <c r="G6" s="4"/>
      <c r="H6" s="4"/>
      <c r="I6" s="4"/>
      <c r="J6" s="6"/>
      <c r="K6" s="4"/>
      <c r="L6" s="6"/>
      <c r="M6" s="4"/>
      <c r="N6" s="4"/>
      <c r="O6" s="4"/>
      <c r="P6" s="4"/>
      <c r="Q6" s="4"/>
      <c r="R6" s="4"/>
      <c r="S6" s="981" t="s">
        <v>0</v>
      </c>
      <c r="T6" s="982"/>
      <c r="U6" s="983"/>
      <c r="V6" s="1001" t="s">
        <v>14</v>
      </c>
      <c r="W6" s="1183"/>
      <c r="X6" s="1183"/>
      <c r="Y6" s="1184"/>
    </row>
    <row r="7" spans="2:26" ht="27" customHeight="1">
      <c r="C7" s="1181" t="s">
        <v>162</v>
      </c>
      <c r="D7" s="1182"/>
      <c r="E7" s="1182"/>
      <c r="F7" s="1182"/>
      <c r="G7" s="1182"/>
      <c r="H7" s="1182"/>
      <c r="I7" s="1182"/>
      <c r="J7" s="1182"/>
      <c r="K7" s="1182"/>
      <c r="L7" s="1182"/>
      <c r="M7" s="1182"/>
      <c r="N7" s="1182"/>
      <c r="O7" s="1182"/>
      <c r="P7" s="1182"/>
      <c r="Q7" s="1182"/>
      <c r="R7" s="1182"/>
      <c r="S7" s="966"/>
      <c r="T7" s="967"/>
      <c r="U7" s="968"/>
      <c r="V7" s="972">
        <f>'入力フォーム 女子'!C10</f>
        <v>0</v>
      </c>
      <c r="W7" s="973"/>
      <c r="X7" s="973"/>
      <c r="Y7" s="974"/>
      <c r="Z7" s="9"/>
    </row>
    <row r="8" spans="2:26" ht="12" customHeight="1" thickBot="1">
      <c r="G8" s="5"/>
      <c r="H8" s="5"/>
      <c r="I8" s="5"/>
      <c r="J8" s="5"/>
      <c r="K8" s="5"/>
      <c r="L8" s="5"/>
      <c r="M8" s="5"/>
      <c r="N8" s="5"/>
      <c r="O8" s="5"/>
      <c r="P8" s="5"/>
      <c r="Q8" s="5"/>
      <c r="S8" s="969"/>
      <c r="T8" s="970"/>
      <c r="U8" s="971"/>
      <c r="V8" s="975"/>
      <c r="W8" s="976"/>
      <c r="X8" s="976"/>
      <c r="Y8" s="977"/>
      <c r="Z8" s="9"/>
    </row>
    <row r="9" spans="2:26" s="2" customFormat="1" ht="21" customHeight="1">
      <c r="B9" s="1001" t="s">
        <v>25</v>
      </c>
      <c r="C9" s="1002"/>
      <c r="D9" s="1156">
        <f>'入力フォーム 女子'!D10:E10</f>
        <v>0</v>
      </c>
      <c r="E9" s="1157"/>
      <c r="F9" s="1157"/>
      <c r="G9" s="1157"/>
      <c r="H9" s="1157"/>
      <c r="I9" s="1158"/>
      <c r="J9" s="1021" t="s">
        <v>150</v>
      </c>
      <c r="K9" s="1022"/>
      <c r="L9" s="1022"/>
      <c r="M9" s="1022"/>
      <c r="N9" s="1022"/>
      <c r="O9" s="1023"/>
      <c r="P9" s="485"/>
      <c r="Q9" s="956"/>
      <c r="R9" s="957"/>
      <c r="S9" s="957"/>
      <c r="T9" s="958"/>
      <c r="U9" s="957" t="s">
        <v>24</v>
      </c>
      <c r="V9" s="957"/>
      <c r="W9" s="957"/>
      <c r="X9" s="957"/>
      <c r="Y9" s="959"/>
    </row>
    <row r="10" spans="2:26" s="2" customFormat="1" ht="14.25" customHeight="1">
      <c r="B10" s="1016"/>
      <c r="C10" s="1017"/>
      <c r="D10" s="1024">
        <f>'入力フォーム 女子'!D11:E11</f>
        <v>0</v>
      </c>
      <c r="E10" s="1025"/>
      <c r="F10" s="1025"/>
      <c r="G10" s="1025"/>
      <c r="H10" s="1025"/>
      <c r="I10" s="1026"/>
      <c r="J10" s="1159">
        <f>'入力フォーム 女子'!F10</f>
        <v>0</v>
      </c>
      <c r="K10" s="1160"/>
      <c r="L10" s="1160"/>
      <c r="M10" s="1160"/>
      <c r="N10" s="1160"/>
      <c r="O10" s="1161"/>
      <c r="P10" s="1027" t="s">
        <v>146</v>
      </c>
      <c r="Q10" s="1162">
        <f>'入力フォーム 女子'!J10</f>
        <v>0</v>
      </c>
      <c r="R10" s="1163"/>
      <c r="S10" s="1163"/>
      <c r="T10" s="1164"/>
      <c r="U10" s="1165">
        <f>'入力フォーム 女子'!L10</f>
        <v>0</v>
      </c>
      <c r="V10" s="1166"/>
      <c r="W10" s="1166"/>
      <c r="X10" s="1166"/>
      <c r="Y10" s="1167"/>
    </row>
    <row r="11" spans="2:26" ht="36" customHeight="1" thickBot="1">
      <c r="B11" s="1003"/>
      <c r="C11" s="1004"/>
      <c r="D11" s="1008"/>
      <c r="E11" s="1009"/>
      <c r="F11" s="1009"/>
      <c r="G11" s="1009"/>
      <c r="H11" s="1009"/>
      <c r="I11" s="1010"/>
      <c r="J11" s="996"/>
      <c r="K11" s="997"/>
      <c r="L11" s="997"/>
      <c r="M11" s="997"/>
      <c r="N11" s="997"/>
      <c r="O11" s="998"/>
      <c r="P11" s="1028"/>
      <c r="Q11" s="960">
        <f>'入力フォーム 女子'!I10</f>
        <v>0</v>
      </c>
      <c r="R11" s="961"/>
      <c r="S11" s="961"/>
      <c r="T11" s="962"/>
      <c r="U11" s="1168"/>
      <c r="V11" s="1169"/>
      <c r="W11" s="1169"/>
      <c r="X11" s="1169"/>
      <c r="Y11" s="1170"/>
      <c r="Z11" s="10"/>
    </row>
    <row r="12" spans="2:26" ht="14.25" customHeight="1">
      <c r="B12" s="1001" t="s">
        <v>1</v>
      </c>
      <c r="C12" s="1002"/>
      <c r="D12" s="1005">
        <f>'入力フォーム 女子'!D12:E12</f>
        <v>0</v>
      </c>
      <c r="E12" s="1006"/>
      <c r="F12" s="1006"/>
      <c r="G12" s="1006"/>
      <c r="H12" s="1006"/>
      <c r="I12" s="1007"/>
      <c r="J12" s="1011" t="s">
        <v>26</v>
      </c>
      <c r="K12" s="1012"/>
      <c r="L12" s="1012"/>
      <c r="M12" s="1012"/>
      <c r="N12" s="1012"/>
      <c r="O12" s="1013"/>
      <c r="P12" s="1174" t="s">
        <v>193</v>
      </c>
      <c r="Q12" s="1185">
        <f>'入力フォーム 女子'!J12</f>
        <v>0</v>
      </c>
      <c r="R12" s="1186"/>
      <c r="S12" s="1186"/>
      <c r="T12" s="1135"/>
      <c r="U12" s="1175">
        <f>'入力フォーム 女子'!L12</f>
        <v>0</v>
      </c>
      <c r="V12" s="1176"/>
      <c r="W12" s="1176"/>
      <c r="X12" s="1176"/>
      <c r="Y12" s="1177"/>
      <c r="Z12" s="11"/>
    </row>
    <row r="13" spans="2:26" ht="36" customHeight="1" thickBot="1">
      <c r="B13" s="1003"/>
      <c r="C13" s="1004"/>
      <c r="D13" s="1008"/>
      <c r="E13" s="1009"/>
      <c r="F13" s="1009"/>
      <c r="G13" s="1009"/>
      <c r="H13" s="1009"/>
      <c r="I13" s="1010"/>
      <c r="J13" s="1178">
        <f>'入力フォーム 女子'!F12</f>
        <v>0</v>
      </c>
      <c r="K13" s="1179"/>
      <c r="L13" s="1179"/>
      <c r="M13" s="1179"/>
      <c r="N13" s="1179"/>
      <c r="O13" s="1180"/>
      <c r="P13" s="1015"/>
      <c r="Q13" s="1008">
        <f>'入力フォーム 女子'!I12</f>
        <v>0</v>
      </c>
      <c r="R13" s="1009"/>
      <c r="S13" s="1009"/>
      <c r="T13" s="1010"/>
      <c r="U13" s="1168"/>
      <c r="V13" s="1169"/>
      <c r="W13" s="1169"/>
      <c r="X13" s="1169"/>
      <c r="Y13" s="1170"/>
      <c r="Z13" s="11"/>
    </row>
    <row r="14" spans="2:26" ht="21" customHeight="1" thickBot="1">
      <c r="B14" s="486"/>
      <c r="C14" s="486"/>
      <c r="D14" s="486"/>
      <c r="E14" s="487"/>
      <c r="F14" s="486"/>
      <c r="G14" s="486"/>
      <c r="H14" s="486"/>
      <c r="I14" s="486"/>
      <c r="J14" s="487"/>
      <c r="K14" s="486"/>
      <c r="L14" s="487"/>
      <c r="M14" s="486"/>
      <c r="N14" s="486"/>
      <c r="O14" s="486"/>
      <c r="P14" s="486"/>
      <c r="Q14" s="486"/>
      <c r="R14" s="486"/>
      <c r="S14" s="486"/>
      <c r="T14" s="486"/>
      <c r="U14" s="486"/>
      <c r="V14" s="486"/>
      <c r="W14" s="486"/>
      <c r="X14" s="486"/>
      <c r="Y14" s="486"/>
    </row>
    <row r="15" spans="2:26" s="19" customFormat="1" ht="17.25" customHeight="1">
      <c r="B15" s="978" t="s">
        <v>149</v>
      </c>
      <c r="C15" s="979"/>
      <c r="D15" s="1059"/>
      <c r="E15" s="1046"/>
      <c r="F15" s="488" t="s">
        <v>145</v>
      </c>
      <c r="G15" s="1153" t="s">
        <v>3</v>
      </c>
      <c r="H15" s="1021" t="s">
        <v>37</v>
      </c>
      <c r="I15" s="1022"/>
      <c r="J15" s="1022"/>
      <c r="K15" s="1022"/>
      <c r="L15" s="1022"/>
      <c r="M15" s="1022"/>
      <c r="N15" s="1039"/>
      <c r="O15" s="1046"/>
      <c r="P15" s="1022" t="s">
        <v>145</v>
      </c>
      <c r="Q15" s="1039"/>
      <c r="R15" s="1153" t="s">
        <v>4</v>
      </c>
      <c r="S15" s="1021" t="s">
        <v>37</v>
      </c>
      <c r="T15" s="1022"/>
      <c r="U15" s="1022"/>
      <c r="V15" s="1022"/>
      <c r="W15" s="1022"/>
      <c r="X15" s="1022"/>
      <c r="Y15" s="1023"/>
    </row>
    <row r="16" spans="2:26" s="18" customFormat="1" ht="33" customHeight="1" thickBot="1">
      <c r="B16" s="1060"/>
      <c r="C16" s="1061"/>
      <c r="D16" s="1062"/>
      <c r="E16" s="1047"/>
      <c r="F16" s="469" t="s">
        <v>144</v>
      </c>
      <c r="G16" s="1041"/>
      <c r="H16" s="1042" t="s">
        <v>5</v>
      </c>
      <c r="I16" s="1043"/>
      <c r="J16" s="1043"/>
      <c r="K16" s="1043"/>
      <c r="L16" s="1043"/>
      <c r="M16" s="1043"/>
      <c r="N16" s="1045"/>
      <c r="O16" s="1047"/>
      <c r="P16" s="1043" t="s">
        <v>144</v>
      </c>
      <c r="Q16" s="1045"/>
      <c r="R16" s="1041"/>
      <c r="S16" s="1042" t="s">
        <v>6</v>
      </c>
      <c r="T16" s="1043"/>
      <c r="U16" s="1043"/>
      <c r="V16" s="1043"/>
      <c r="W16" s="1043"/>
      <c r="X16" s="1043"/>
      <c r="Y16" s="1044"/>
    </row>
    <row r="17" spans="2:25" s="3" customFormat="1" ht="17.25" customHeight="1">
      <c r="B17" s="1079" t="s">
        <v>175</v>
      </c>
      <c r="C17" s="1080"/>
      <c r="D17" s="1127"/>
      <c r="E17" s="1063">
        <v>1</v>
      </c>
      <c r="F17" s="616" t="str">
        <f>IF(ISBLANK('入力フォーム 女子'!$J18),"",'入力フォーム 女子'!$J18)</f>
        <v/>
      </c>
      <c r="G17" s="1129">
        <f>IF(ISBLANK($F17),"",'入力フォーム 女子'!$K18)</f>
        <v>0</v>
      </c>
      <c r="H17" s="1131">
        <f>IF(ISBLANK($F17),"",'入力フォーム 女子'!$M18)</f>
        <v>0</v>
      </c>
      <c r="I17" s="1132"/>
      <c r="J17" s="1132"/>
      <c r="K17" s="1132"/>
      <c r="L17" s="1132"/>
      <c r="M17" s="1132"/>
      <c r="N17" s="1133"/>
      <c r="O17" s="1063">
        <v>2</v>
      </c>
      <c r="P17" s="1134" t="str">
        <f>IF(ISBLANK('入力フォーム 女子'!J19),"",'入力フォーム 女子'!J19)</f>
        <v/>
      </c>
      <c r="Q17" s="1135"/>
      <c r="R17" s="1129">
        <f>IF(ISBLANK(P17),"",'入力フォーム 女子'!K19)</f>
        <v>0</v>
      </c>
      <c r="S17" s="1131">
        <f>IF(ISBLANK($F17),"",'入力フォーム 女子'!$M19)</f>
        <v>0</v>
      </c>
      <c r="T17" s="1132"/>
      <c r="U17" s="1132"/>
      <c r="V17" s="1132"/>
      <c r="W17" s="1132"/>
      <c r="X17" s="1132"/>
      <c r="Y17" s="1154"/>
    </row>
    <row r="18" spans="2:25" s="3" customFormat="1" ht="33" customHeight="1">
      <c r="B18" s="1079"/>
      <c r="C18" s="1080"/>
      <c r="D18" s="1127"/>
      <c r="E18" s="1064"/>
      <c r="F18" s="617">
        <f>IF(ISBLANK($F17),"",'入力フォーム 女子'!$I18)</f>
        <v>0</v>
      </c>
      <c r="G18" s="1130">
        <f>IF(ISBLANK($F17),"",'入力フォーム 女子'!$H18)</f>
        <v>0</v>
      </c>
      <c r="H18" s="1139">
        <f>IF(ISBLANK($F17),"",'入力フォーム 女子'!$L18)</f>
        <v>0</v>
      </c>
      <c r="I18" s="1140"/>
      <c r="J18" s="1140"/>
      <c r="K18" s="1140"/>
      <c r="L18" s="1140"/>
      <c r="M18" s="1140"/>
      <c r="N18" s="1141"/>
      <c r="O18" s="1064"/>
      <c r="P18" s="1142">
        <f>IF(ISBLANK(P17),"",'入力フォーム 女子'!I19)</f>
        <v>0</v>
      </c>
      <c r="Q18" s="1143"/>
      <c r="R18" s="1130"/>
      <c r="S18" s="1139">
        <f>IF(ISBLANK(P17),"",'入力フォーム 女子'!L19)</f>
        <v>0</v>
      </c>
      <c r="T18" s="1140"/>
      <c r="U18" s="1140"/>
      <c r="V18" s="1140"/>
      <c r="W18" s="1140"/>
      <c r="X18" s="1140"/>
      <c r="Y18" s="1144"/>
    </row>
    <row r="19" spans="2:25" s="3" customFormat="1" ht="17.25" customHeight="1">
      <c r="B19" s="1079"/>
      <c r="C19" s="1080"/>
      <c r="D19" s="1127"/>
      <c r="E19" s="1070">
        <v>3</v>
      </c>
      <c r="F19" s="618" t="str">
        <f>IF(ISBLANK('入力フォーム 女子'!$J20),"",'入力フォーム 女子'!$J20)</f>
        <v/>
      </c>
      <c r="G19" s="1147">
        <f>IF(ISBLANK($F19),"",'入力フォーム 女子'!$K20)</f>
        <v>0</v>
      </c>
      <c r="H19" s="1148">
        <f>IF(ISBLANK($F19),"",'入力フォーム 女子'!$M20)</f>
        <v>0</v>
      </c>
      <c r="I19" s="1149"/>
      <c r="J19" s="1149"/>
      <c r="K19" s="1149"/>
      <c r="L19" s="1149"/>
      <c r="M19" s="1149"/>
      <c r="N19" s="1150"/>
      <c r="O19" s="1070">
        <v>4</v>
      </c>
      <c r="P19" s="1151" t="str">
        <f>IF(ISBLANK('入力フォーム 女子'!J21),"",'入力フォーム 女子'!J21)</f>
        <v/>
      </c>
      <c r="Q19" s="1152"/>
      <c r="R19" s="1145">
        <f>IF(ISBLANK(P19),"",'入力フォーム 女子'!K21)</f>
        <v>0</v>
      </c>
      <c r="S19" s="1136">
        <f>IF(ISBLANK($F19),"",'入力フォーム 女子'!$M21)</f>
        <v>0</v>
      </c>
      <c r="T19" s="1137"/>
      <c r="U19" s="1137"/>
      <c r="V19" s="1137"/>
      <c r="W19" s="1137"/>
      <c r="X19" s="1137"/>
      <c r="Y19" s="1138"/>
    </row>
    <row r="20" spans="2:25" s="3" customFormat="1" ht="33" customHeight="1">
      <c r="B20" s="1079"/>
      <c r="C20" s="1080"/>
      <c r="D20" s="1127"/>
      <c r="E20" s="1064"/>
      <c r="F20" s="617">
        <f>IF(ISBLANK($F19),"",'入力フォーム 女子'!$I20)</f>
        <v>0</v>
      </c>
      <c r="G20" s="1130">
        <f>IF(ISBLANK($F19),"",'入力フォーム 女子'!$H20)</f>
        <v>0</v>
      </c>
      <c r="H20" s="1139">
        <f>IF(ISBLANK($F19),"",'入力フォーム 女子'!$L20)</f>
        <v>0</v>
      </c>
      <c r="I20" s="1140"/>
      <c r="J20" s="1140"/>
      <c r="K20" s="1140"/>
      <c r="L20" s="1140"/>
      <c r="M20" s="1140"/>
      <c r="N20" s="1141"/>
      <c r="O20" s="1064"/>
      <c r="P20" s="1142">
        <f>IF(ISBLANK(P19),"",'入力フォーム 女子'!I21)</f>
        <v>0</v>
      </c>
      <c r="Q20" s="1143"/>
      <c r="R20" s="1130"/>
      <c r="S20" s="1139">
        <f>IF(ISBLANK(P19),"",'入力フォーム 女子'!L21)</f>
        <v>0</v>
      </c>
      <c r="T20" s="1140"/>
      <c r="U20" s="1140"/>
      <c r="V20" s="1140"/>
      <c r="W20" s="1140"/>
      <c r="X20" s="1140"/>
      <c r="Y20" s="1144"/>
    </row>
    <row r="21" spans="2:25" s="3" customFormat="1" ht="17.25" customHeight="1">
      <c r="B21" s="1079"/>
      <c r="C21" s="1080"/>
      <c r="D21" s="1127"/>
      <c r="E21" s="1070">
        <v>5</v>
      </c>
      <c r="F21" s="619" t="str">
        <f>IF(ISBLANK('入力フォーム 女子'!$J22),"",'入力フォーム 女子'!$J22)</f>
        <v/>
      </c>
      <c r="G21" s="1145">
        <f>IF(ISBLANK($F21),"",'入力フォーム 女子'!$K22)</f>
        <v>0</v>
      </c>
      <c r="H21" s="1136">
        <f>IF(ISBLANK($F21),"",'入力フォーム 女子'!$M22)</f>
        <v>0</v>
      </c>
      <c r="I21" s="1137"/>
      <c r="J21" s="1137"/>
      <c r="K21" s="1137"/>
      <c r="L21" s="1137"/>
      <c r="M21" s="1137"/>
      <c r="N21" s="1146"/>
      <c r="O21" s="1070">
        <v>6</v>
      </c>
      <c r="P21" s="1171" t="str">
        <f>IF(ISBLANK('入力フォーム 女子'!J23),"",'入力フォーム 女子'!J23)</f>
        <v/>
      </c>
      <c r="Q21" s="1152"/>
      <c r="R21" s="1145">
        <f>IF(ISBLANK(P21),"",'入力フォーム 女子'!K23)</f>
        <v>0</v>
      </c>
      <c r="S21" s="1136">
        <f>IF(ISBLANK($F21),"",'入力フォーム 女子'!$M23)</f>
        <v>0</v>
      </c>
      <c r="T21" s="1137"/>
      <c r="U21" s="1137"/>
      <c r="V21" s="1137"/>
      <c r="W21" s="1137"/>
      <c r="X21" s="1137"/>
      <c r="Y21" s="1138"/>
    </row>
    <row r="22" spans="2:25" s="3" customFormat="1" ht="33" customHeight="1">
      <c r="B22" s="1050"/>
      <c r="C22" s="1051"/>
      <c r="D22" s="1173"/>
      <c r="E22" s="1064"/>
      <c r="F22" s="617">
        <f>IF(ISBLANK($F21),"",'入力フォーム 女子'!$I22)</f>
        <v>0</v>
      </c>
      <c r="G22" s="1130">
        <f>IF(ISBLANK($F21),"",'入力フォーム 女子'!$H22)</f>
        <v>0</v>
      </c>
      <c r="H22" s="1139">
        <f>IF(ISBLANK($F21),"",'入力フォーム 女子'!$L22)</f>
        <v>0</v>
      </c>
      <c r="I22" s="1140"/>
      <c r="J22" s="1140"/>
      <c r="K22" s="1140"/>
      <c r="L22" s="1140"/>
      <c r="M22" s="1140"/>
      <c r="N22" s="1141"/>
      <c r="O22" s="1064"/>
      <c r="P22" s="1172">
        <f>IF(ISBLANK(P21),"",'入力フォーム 女子'!I23)</f>
        <v>0</v>
      </c>
      <c r="Q22" s="1143"/>
      <c r="R22" s="1130"/>
      <c r="S22" s="1139">
        <f>IF(ISBLANK(P21),"",'入力フォーム 女子'!L23)</f>
        <v>0</v>
      </c>
      <c r="T22" s="1140"/>
      <c r="U22" s="1140"/>
      <c r="V22" s="1140"/>
      <c r="W22" s="1140"/>
      <c r="X22" s="1140"/>
      <c r="Y22" s="1144"/>
    </row>
    <row r="23" spans="2:25" s="3" customFormat="1" ht="17.25" customHeight="1">
      <c r="B23" s="1079" t="s">
        <v>176</v>
      </c>
      <c r="C23" s="1080"/>
      <c r="D23" s="1127"/>
      <c r="E23" s="1084">
        <v>1</v>
      </c>
      <c r="F23" s="618" t="str">
        <f>IF(ISBLANK('入力フォーム 女子'!$J24),"",'入力フォーム 女子'!$J24)</f>
        <v/>
      </c>
      <c r="G23" s="1147">
        <f>IF(ISBLANK($F23),"",'入力フォーム 女子'!$K24)</f>
        <v>0</v>
      </c>
      <c r="H23" s="1148">
        <f>IF(ISBLANK($F23),"",'入力フォーム 女子'!$M24)</f>
        <v>0</v>
      </c>
      <c r="I23" s="1149"/>
      <c r="J23" s="1149"/>
      <c r="K23" s="1149"/>
      <c r="L23" s="1149"/>
      <c r="M23" s="1149"/>
      <c r="N23" s="1150"/>
      <c r="O23" s="1084">
        <v>2</v>
      </c>
      <c r="P23" s="1187" t="str">
        <f>IF(ISBLANK('入力フォーム 女子'!J25),"",'入力フォーム 女子'!J25)</f>
        <v/>
      </c>
      <c r="Q23" s="1188"/>
      <c r="R23" s="1147">
        <f>IF(ISBLANK(P23),"",'入力フォーム 女子'!K25)</f>
        <v>0</v>
      </c>
      <c r="S23" s="1148">
        <f>IF(ISBLANK($F23),"",'入力フォーム 女子'!$M25)</f>
        <v>0</v>
      </c>
      <c r="T23" s="1149"/>
      <c r="U23" s="1149"/>
      <c r="V23" s="1149"/>
      <c r="W23" s="1149"/>
      <c r="X23" s="1149"/>
      <c r="Y23" s="1155"/>
    </row>
    <row r="24" spans="2:25" s="3" customFormat="1" ht="33" customHeight="1">
      <c r="B24" s="1079"/>
      <c r="C24" s="1080"/>
      <c r="D24" s="1127"/>
      <c r="E24" s="1064"/>
      <c r="F24" s="617">
        <f>IF(ISBLANK($F23),"",'入力フォーム 女子'!$I24)</f>
        <v>0</v>
      </c>
      <c r="G24" s="1130">
        <f>IF(ISBLANK($F23),"",'入力フォーム 女子'!$H24)</f>
        <v>0</v>
      </c>
      <c r="H24" s="1139">
        <f>IF(ISBLANK($F23),"",'入力フォーム 女子'!$L24)</f>
        <v>0</v>
      </c>
      <c r="I24" s="1140"/>
      <c r="J24" s="1140"/>
      <c r="K24" s="1140"/>
      <c r="L24" s="1140"/>
      <c r="M24" s="1140"/>
      <c r="N24" s="1141"/>
      <c r="O24" s="1064"/>
      <c r="P24" s="1142">
        <f>IF(ISBLANK(P23),"",'入力フォーム 女子'!I25)</f>
        <v>0</v>
      </c>
      <c r="Q24" s="1143"/>
      <c r="R24" s="1130"/>
      <c r="S24" s="1139">
        <f>IF(ISBLANK(P23),"",'入力フォーム 女子'!L25)</f>
        <v>0</v>
      </c>
      <c r="T24" s="1140"/>
      <c r="U24" s="1140"/>
      <c r="V24" s="1140"/>
      <c r="W24" s="1140"/>
      <c r="X24" s="1140"/>
      <c r="Y24" s="1144"/>
    </row>
    <row r="25" spans="2:25" s="3" customFormat="1" ht="17.25" customHeight="1">
      <c r="B25" s="1079"/>
      <c r="C25" s="1080"/>
      <c r="D25" s="1127"/>
      <c r="E25" s="1070">
        <v>3</v>
      </c>
      <c r="F25" s="618" t="str">
        <f>IF(ISBLANK('入力フォーム 女子'!$J26),"",'入力フォーム 女子'!$J26)</f>
        <v/>
      </c>
      <c r="G25" s="1147">
        <f>IF(ISBLANK($F25),"",'入力フォーム 女子'!$K26)</f>
        <v>0</v>
      </c>
      <c r="H25" s="1148">
        <f>IF(ISBLANK($F25),"",'入力フォーム 女子'!$M26)</f>
        <v>0</v>
      </c>
      <c r="I25" s="1149"/>
      <c r="J25" s="1149"/>
      <c r="K25" s="1149"/>
      <c r="L25" s="1149"/>
      <c r="M25" s="1149"/>
      <c r="N25" s="1150"/>
      <c r="O25" s="1070">
        <v>4</v>
      </c>
      <c r="P25" s="1151" t="str">
        <f>IF(ISBLANK('入力フォーム 女子'!J27),"",'入力フォーム 女子'!J27)</f>
        <v/>
      </c>
      <c r="Q25" s="1152"/>
      <c r="R25" s="1145">
        <f>IF(ISBLANK(P25),"",'入力フォーム 女子'!K27)</f>
        <v>0</v>
      </c>
      <c r="S25" s="1136">
        <f>IF(ISBLANK($F25),"",'入力フォーム 女子'!$M27)</f>
        <v>0</v>
      </c>
      <c r="T25" s="1137"/>
      <c r="U25" s="1137"/>
      <c r="V25" s="1137"/>
      <c r="W25" s="1137"/>
      <c r="X25" s="1137"/>
      <c r="Y25" s="1138"/>
    </row>
    <row r="26" spans="2:25" s="3" customFormat="1" ht="33" customHeight="1">
      <c r="B26" s="1079"/>
      <c r="C26" s="1080"/>
      <c r="D26" s="1127"/>
      <c r="E26" s="1064"/>
      <c r="F26" s="617">
        <f>IF(ISBLANK($F25),"",'入力フォーム 女子'!$I26)</f>
        <v>0</v>
      </c>
      <c r="G26" s="1130">
        <f>IF(ISBLANK($F25),"",'入力フォーム 女子'!$H26)</f>
        <v>0</v>
      </c>
      <c r="H26" s="1139">
        <f>IF(ISBLANK($F25),"",'入力フォーム 女子'!$L26)</f>
        <v>0</v>
      </c>
      <c r="I26" s="1140"/>
      <c r="J26" s="1140"/>
      <c r="K26" s="1140"/>
      <c r="L26" s="1140"/>
      <c r="M26" s="1140"/>
      <c r="N26" s="1141"/>
      <c r="O26" s="1064"/>
      <c r="P26" s="1142">
        <f>IF(ISBLANK(P25),"",'入力フォーム 女子'!I27)</f>
        <v>0</v>
      </c>
      <c r="Q26" s="1143"/>
      <c r="R26" s="1130"/>
      <c r="S26" s="1139">
        <f>IF(ISBLANK(P25),"",'入力フォーム 女子'!L27)</f>
        <v>0</v>
      </c>
      <c r="T26" s="1140"/>
      <c r="U26" s="1140"/>
      <c r="V26" s="1140"/>
      <c r="W26" s="1140"/>
      <c r="X26" s="1140"/>
      <c r="Y26" s="1144"/>
    </row>
    <row r="27" spans="2:25" s="3" customFormat="1" ht="17.25" customHeight="1">
      <c r="B27" s="1079"/>
      <c r="C27" s="1080"/>
      <c r="D27" s="1127"/>
      <c r="E27" s="1070">
        <v>5</v>
      </c>
      <c r="F27" s="619" t="str">
        <f>IF(ISBLANK('入力フォーム 女子'!$J28),"",'入力フォーム 女子'!$J28)</f>
        <v/>
      </c>
      <c r="G27" s="1145">
        <f>IF(ISBLANK($F27),"",'入力フォーム 女子'!$K28)</f>
        <v>0</v>
      </c>
      <c r="H27" s="1136">
        <f>IF(ISBLANK($F27),"",'入力フォーム 女子'!$M28)</f>
        <v>0</v>
      </c>
      <c r="I27" s="1137"/>
      <c r="J27" s="1137"/>
      <c r="K27" s="1137"/>
      <c r="L27" s="1137"/>
      <c r="M27" s="1137"/>
      <c r="N27" s="1146"/>
      <c r="O27" s="1070">
        <v>6</v>
      </c>
      <c r="P27" s="1171" t="str">
        <f>IF(ISBLANK('入力フォーム 女子'!J29),"",'入力フォーム 女子'!J29)</f>
        <v/>
      </c>
      <c r="Q27" s="1152"/>
      <c r="R27" s="1145">
        <f>IF(ISBLANK(P27),"",'入力フォーム 女子'!K29)</f>
        <v>0</v>
      </c>
      <c r="S27" s="1136">
        <f>IF(ISBLANK($F27),"",'入力フォーム 女子'!$M29)</f>
        <v>0</v>
      </c>
      <c r="T27" s="1137"/>
      <c r="U27" s="1137"/>
      <c r="V27" s="1137"/>
      <c r="W27" s="1137"/>
      <c r="X27" s="1137"/>
      <c r="Y27" s="1138"/>
    </row>
    <row r="28" spans="2:25" s="3" customFormat="1" ht="33" customHeight="1">
      <c r="B28" s="1050"/>
      <c r="C28" s="1051"/>
      <c r="D28" s="1173"/>
      <c r="E28" s="1064"/>
      <c r="F28" s="617">
        <f>IF(ISBLANK($F27),"",'入力フォーム 女子'!$I28)</f>
        <v>0</v>
      </c>
      <c r="G28" s="1130">
        <f>IF(ISBLANK($F27),"",'入力フォーム 女子'!$H28)</f>
        <v>0</v>
      </c>
      <c r="H28" s="1139">
        <f>IF(ISBLANK($F27),"",'入力フォーム 女子'!$L28)</f>
        <v>0</v>
      </c>
      <c r="I28" s="1140"/>
      <c r="J28" s="1140"/>
      <c r="K28" s="1140"/>
      <c r="L28" s="1140"/>
      <c r="M28" s="1140"/>
      <c r="N28" s="1141"/>
      <c r="O28" s="1064"/>
      <c r="P28" s="1172">
        <f>IF(ISBLANK(P27),"",'入力フォーム 女子'!I29)</f>
        <v>0</v>
      </c>
      <c r="Q28" s="1143"/>
      <c r="R28" s="1130"/>
      <c r="S28" s="1139">
        <f>IF(ISBLANK(P27),"",'入力フォーム 女子'!L29)</f>
        <v>0</v>
      </c>
      <c r="T28" s="1140"/>
      <c r="U28" s="1140"/>
      <c r="V28" s="1140"/>
      <c r="W28" s="1140"/>
      <c r="X28" s="1140"/>
      <c r="Y28" s="1144"/>
    </row>
    <row r="29" spans="2:25" s="3" customFormat="1" ht="17.25" customHeight="1">
      <c r="B29" s="1048" t="s">
        <v>177</v>
      </c>
      <c r="C29" s="1049"/>
      <c r="D29" s="1194"/>
      <c r="E29" s="1070">
        <v>1</v>
      </c>
      <c r="F29" s="619" t="str">
        <f>IF(ISBLANK('入力フォーム 女子'!$J30),"",'入力フォーム 女子'!$J30)</f>
        <v/>
      </c>
      <c r="G29" s="1145">
        <f>IF(ISBLANK($F29),"",'入力フォーム 女子'!$K30)</f>
        <v>0</v>
      </c>
      <c r="H29" s="1136">
        <f>IF(ISBLANK($F29),"",'入力フォーム 女子'!$M30)</f>
        <v>0</v>
      </c>
      <c r="I29" s="1137"/>
      <c r="J29" s="1137"/>
      <c r="K29" s="1137"/>
      <c r="L29" s="1137"/>
      <c r="M29" s="1137"/>
      <c r="N29" s="1146"/>
      <c r="O29" s="1070">
        <v>2</v>
      </c>
      <c r="P29" s="1151" t="str">
        <f>IF(ISBLANK('入力フォーム 女子'!J31),"",'入力フォーム 女子'!J31)</f>
        <v/>
      </c>
      <c r="Q29" s="1152"/>
      <c r="R29" s="1145">
        <f>IF(ISBLANK(P29),"",'入力フォーム 女子'!K31)</f>
        <v>0</v>
      </c>
      <c r="S29" s="1136">
        <f>IF(ISBLANK($F29),"",'入力フォーム 女子'!$M31)</f>
        <v>0</v>
      </c>
      <c r="T29" s="1137"/>
      <c r="U29" s="1137"/>
      <c r="V29" s="1137"/>
      <c r="W29" s="1137"/>
      <c r="X29" s="1137"/>
      <c r="Y29" s="1138"/>
    </row>
    <row r="30" spans="2:25" s="3" customFormat="1" ht="33" customHeight="1">
      <c r="B30" s="1079"/>
      <c r="C30" s="1080"/>
      <c r="D30" s="1127"/>
      <c r="E30" s="1064"/>
      <c r="F30" s="617">
        <f>IF(ISBLANK($F29),"",'入力フォーム 女子'!$I30)</f>
        <v>0</v>
      </c>
      <c r="G30" s="1130">
        <f>IF(ISBLANK($F29),"",'入力フォーム 女子'!$H30)</f>
        <v>0</v>
      </c>
      <c r="H30" s="1139">
        <f>IF(ISBLANK($F29),"",'入力フォーム 女子'!$L30)</f>
        <v>0</v>
      </c>
      <c r="I30" s="1140"/>
      <c r="J30" s="1140"/>
      <c r="K30" s="1140"/>
      <c r="L30" s="1140"/>
      <c r="M30" s="1140"/>
      <c r="N30" s="1141"/>
      <c r="O30" s="1064"/>
      <c r="P30" s="1142">
        <f>IF(ISBLANK(P29),"",'入力フォーム 女子'!I31)</f>
        <v>0</v>
      </c>
      <c r="Q30" s="1143"/>
      <c r="R30" s="1130"/>
      <c r="S30" s="1139">
        <f>IF(ISBLANK(P29),"",'入力フォーム 女子'!L31)</f>
        <v>0</v>
      </c>
      <c r="T30" s="1140"/>
      <c r="U30" s="1140"/>
      <c r="V30" s="1140"/>
      <c r="W30" s="1140"/>
      <c r="X30" s="1140"/>
      <c r="Y30" s="1144"/>
    </row>
    <row r="31" spans="2:25" s="3" customFormat="1" ht="17.25" customHeight="1">
      <c r="B31" s="1079"/>
      <c r="C31" s="1080"/>
      <c r="D31" s="1127"/>
      <c r="E31" s="1070">
        <v>3</v>
      </c>
      <c r="F31" s="618" t="str">
        <f>IF(ISBLANK('入力フォーム 女子'!$J32),"",'入力フォーム 女子'!$J32)</f>
        <v/>
      </c>
      <c r="G31" s="1147">
        <f>IF(ISBLANK($F31),"",'入力フォーム 女子'!$K32)</f>
        <v>0</v>
      </c>
      <c r="H31" s="1148">
        <f>IF(ISBLANK($F31),"",'入力フォーム 女子'!$M32)</f>
        <v>0</v>
      </c>
      <c r="I31" s="1149"/>
      <c r="J31" s="1149"/>
      <c r="K31" s="1149"/>
      <c r="L31" s="1149"/>
      <c r="M31" s="1149"/>
      <c r="N31" s="1150"/>
      <c r="O31" s="1070">
        <v>4</v>
      </c>
      <c r="P31" s="1151" t="str">
        <f>IF(ISBLANK('入力フォーム 女子'!J33),"",'入力フォーム 女子'!J33)</f>
        <v/>
      </c>
      <c r="Q31" s="1152"/>
      <c r="R31" s="1145">
        <f>IF(ISBLANK(P31),"",'入力フォーム 女子'!K33)</f>
        <v>0</v>
      </c>
      <c r="S31" s="1136">
        <f>IF(ISBLANK($F31),"",'入力フォーム 女子'!$M33)</f>
        <v>0</v>
      </c>
      <c r="T31" s="1137"/>
      <c r="U31" s="1137"/>
      <c r="V31" s="1137"/>
      <c r="W31" s="1137"/>
      <c r="X31" s="1137"/>
      <c r="Y31" s="1138"/>
    </row>
    <row r="32" spans="2:25" s="3" customFormat="1" ht="33" customHeight="1">
      <c r="B32" s="1079"/>
      <c r="C32" s="1080"/>
      <c r="D32" s="1127"/>
      <c r="E32" s="1064"/>
      <c r="F32" s="617">
        <f>IF(ISBLANK($F31),"",'入力フォーム 女子'!$I32)</f>
        <v>0</v>
      </c>
      <c r="G32" s="1130">
        <f>IF(ISBLANK($F31),"",'入力フォーム 女子'!$H32)</f>
        <v>0</v>
      </c>
      <c r="H32" s="1139">
        <f>IF(ISBLANK($F31),"",'入力フォーム 女子'!$L32)</f>
        <v>0</v>
      </c>
      <c r="I32" s="1140"/>
      <c r="J32" s="1140"/>
      <c r="K32" s="1140"/>
      <c r="L32" s="1140"/>
      <c r="M32" s="1140"/>
      <c r="N32" s="1141"/>
      <c r="O32" s="1064"/>
      <c r="P32" s="1142">
        <f>IF(ISBLANK(P31),"",'入力フォーム 女子'!I33)</f>
        <v>0</v>
      </c>
      <c r="Q32" s="1143"/>
      <c r="R32" s="1130"/>
      <c r="S32" s="1139">
        <f>IF(ISBLANK(P31),"",'入力フォーム 女子'!L33)</f>
        <v>0</v>
      </c>
      <c r="T32" s="1140"/>
      <c r="U32" s="1140"/>
      <c r="V32" s="1140"/>
      <c r="W32" s="1140"/>
      <c r="X32" s="1140"/>
      <c r="Y32" s="1144"/>
    </row>
    <row r="33" spans="2:25" s="3" customFormat="1" ht="17.25" customHeight="1">
      <c r="B33" s="1079"/>
      <c r="C33" s="1080"/>
      <c r="D33" s="1127"/>
      <c r="E33" s="1070">
        <v>5</v>
      </c>
      <c r="F33" s="552" t="str">
        <f>IF(ISBLANK('入力フォーム 女子'!$J34),"",'入力フォーム 女子'!$J34)</f>
        <v/>
      </c>
      <c r="G33" s="1147">
        <f>IF(ISBLANK($F33),"",'入力フォーム 女子'!$K34)</f>
        <v>0</v>
      </c>
      <c r="H33" s="1148">
        <f>IF(ISBLANK($F33),"",'入力フォーム 女子'!$M34)</f>
        <v>0</v>
      </c>
      <c r="I33" s="1149"/>
      <c r="J33" s="1149"/>
      <c r="K33" s="1149"/>
      <c r="L33" s="1149"/>
      <c r="M33" s="1149"/>
      <c r="N33" s="1150"/>
      <c r="O33" s="1070">
        <v>6</v>
      </c>
      <c r="P33" s="1190" t="str">
        <f>IF(ISBLANK('入力フォーム 女子'!J35),"",'入力フォーム 女子'!J35)</f>
        <v/>
      </c>
      <c r="Q33" s="1188"/>
      <c r="R33" s="1147">
        <f>IF(ISBLANK(P33),"",'入力フォーム 女子'!K35)</f>
        <v>0</v>
      </c>
      <c r="S33" s="1148">
        <f>IF(ISBLANK($F33),"",'入力フォーム 女子'!$M35)</f>
        <v>0</v>
      </c>
      <c r="T33" s="1149"/>
      <c r="U33" s="1149"/>
      <c r="V33" s="1149"/>
      <c r="W33" s="1149"/>
      <c r="X33" s="1149"/>
      <c r="Y33" s="1155"/>
    </row>
    <row r="34" spans="2:25" s="3" customFormat="1" ht="33" customHeight="1" thickBot="1">
      <c r="B34" s="1081"/>
      <c r="C34" s="1082"/>
      <c r="D34" s="1128"/>
      <c r="E34" s="1088"/>
      <c r="F34" s="596">
        <f>IF(ISBLANK($F33),"",'入力フォーム 女子'!$I34)</f>
        <v>0</v>
      </c>
      <c r="G34" s="1189">
        <f>IF(ISBLANK($F33),"",'入力フォーム 女子'!$H34)</f>
        <v>0</v>
      </c>
      <c r="H34" s="1195">
        <f>IF(ISBLANK($F33),"",'入力フォーム 女子'!$L34)</f>
        <v>0</v>
      </c>
      <c r="I34" s="1196"/>
      <c r="J34" s="1196"/>
      <c r="K34" s="1196"/>
      <c r="L34" s="1196"/>
      <c r="M34" s="1196"/>
      <c r="N34" s="1198"/>
      <c r="O34" s="1088"/>
      <c r="P34" s="961">
        <f>IF(ISBLANK(P33),"",'入力フォーム 女子'!I35)</f>
        <v>0</v>
      </c>
      <c r="Q34" s="962"/>
      <c r="R34" s="1189"/>
      <c r="S34" s="1195">
        <f>IF(ISBLANK(P33),"",'入力フォーム 女子'!L35)</f>
        <v>0</v>
      </c>
      <c r="T34" s="1196"/>
      <c r="U34" s="1196"/>
      <c r="V34" s="1196"/>
      <c r="W34" s="1196"/>
      <c r="X34" s="1196"/>
      <c r="Y34" s="1197"/>
    </row>
    <row r="35" spans="2:25" s="3" customFormat="1" ht="17.25" customHeight="1">
      <c r="B35" s="1191" t="s">
        <v>161</v>
      </c>
      <c r="C35" s="1192"/>
      <c r="D35" s="1193"/>
      <c r="E35" s="1063">
        <v>1</v>
      </c>
      <c r="F35" s="616" t="str">
        <f>IF(ISBLANK('入力フォーム 女子'!$J36),"",'入力フォーム 女子'!$J36)</f>
        <v/>
      </c>
      <c r="G35" s="1129">
        <f>IF(ISBLANK($F35),"",'入力フォーム 女子'!$K36)</f>
        <v>0</v>
      </c>
      <c r="H35" s="1131">
        <f>IF(ISBLANK($F35),"",'入力フォーム 女子'!$M36)</f>
        <v>0</v>
      </c>
      <c r="I35" s="1132"/>
      <c r="J35" s="1132"/>
      <c r="K35" s="1132"/>
      <c r="L35" s="1132"/>
      <c r="M35" s="1132"/>
      <c r="N35" s="1133"/>
      <c r="O35" s="1063">
        <v>2</v>
      </c>
      <c r="P35" s="1134" t="str">
        <f>IF(ISBLANK('入力フォーム 女子'!J37),"",'入力フォーム 女子'!J37)</f>
        <v/>
      </c>
      <c r="Q35" s="1135"/>
      <c r="R35" s="1129">
        <f>IF(ISBLANK(P35),"",'入力フォーム 女子'!K37)</f>
        <v>0</v>
      </c>
      <c r="S35" s="1131">
        <f>IF(ISBLANK($F35),"",'入力フォーム 女子'!$M37)</f>
        <v>0</v>
      </c>
      <c r="T35" s="1132"/>
      <c r="U35" s="1132"/>
      <c r="V35" s="1132"/>
      <c r="W35" s="1132"/>
      <c r="X35" s="1132"/>
      <c r="Y35" s="1154"/>
    </row>
    <row r="36" spans="2:25" s="3" customFormat="1" ht="33" customHeight="1">
      <c r="B36" s="1079"/>
      <c r="C36" s="1080"/>
      <c r="D36" s="1127"/>
      <c r="E36" s="1064"/>
      <c r="F36" s="617">
        <f>IF(ISBLANK($F35),"",'入力フォーム 女子'!$I36)</f>
        <v>0</v>
      </c>
      <c r="G36" s="1130">
        <f>IF(ISBLANK($F35),"",'入力フォーム 女子'!$H36)</f>
        <v>0</v>
      </c>
      <c r="H36" s="1139">
        <f>IF(ISBLANK($F35),"",'入力フォーム 女子'!$L36)</f>
        <v>0</v>
      </c>
      <c r="I36" s="1140"/>
      <c r="J36" s="1140"/>
      <c r="K36" s="1140"/>
      <c r="L36" s="1140"/>
      <c r="M36" s="1140"/>
      <c r="N36" s="1141"/>
      <c r="O36" s="1064"/>
      <c r="P36" s="1142">
        <f>IF(ISBLANK(P35),"",'入力フォーム 女子'!I37)</f>
        <v>0</v>
      </c>
      <c r="Q36" s="1143"/>
      <c r="R36" s="1130"/>
      <c r="S36" s="1139">
        <f>IF(ISBLANK(P35),"",'入力フォーム 女子'!L37)</f>
        <v>0</v>
      </c>
      <c r="T36" s="1140"/>
      <c r="U36" s="1140"/>
      <c r="V36" s="1140"/>
      <c r="W36" s="1140"/>
      <c r="X36" s="1140"/>
      <c r="Y36" s="1144"/>
    </row>
    <row r="37" spans="2:25" s="3" customFormat="1" ht="17.25" customHeight="1">
      <c r="B37" s="1079"/>
      <c r="C37" s="1080"/>
      <c r="D37" s="1127"/>
      <c r="E37" s="1070">
        <v>3</v>
      </c>
      <c r="F37" s="618" t="str">
        <f>IF(ISBLANK('入力フォーム 女子'!$J38),"",'入力フォーム 女子'!$J38)</f>
        <v/>
      </c>
      <c r="G37" s="1147">
        <f>IF(ISBLANK($F37),"",'入力フォーム 女子'!$K38)</f>
        <v>0</v>
      </c>
      <c r="H37" s="1148">
        <f>IF(ISBLANK($F37),"",'入力フォーム 女子'!$M38)</f>
        <v>0</v>
      </c>
      <c r="I37" s="1149"/>
      <c r="J37" s="1149"/>
      <c r="K37" s="1149"/>
      <c r="L37" s="1149"/>
      <c r="M37" s="1149"/>
      <c r="N37" s="1150"/>
      <c r="O37" s="1070">
        <v>4</v>
      </c>
      <c r="P37" s="1151" t="str">
        <f>IF(ISBLANK('入力フォーム 女子'!J39),"",'入力フォーム 女子'!J39)</f>
        <v/>
      </c>
      <c r="Q37" s="1152"/>
      <c r="R37" s="1145">
        <f>IF(ISBLANK(P37),"",'入力フォーム 女子'!K39)</f>
        <v>0</v>
      </c>
      <c r="S37" s="1136">
        <f>IF(ISBLANK($F37),"",'入力フォーム 女子'!$M39)</f>
        <v>0</v>
      </c>
      <c r="T37" s="1137"/>
      <c r="U37" s="1137"/>
      <c r="V37" s="1137"/>
      <c r="W37" s="1137"/>
      <c r="X37" s="1137"/>
      <c r="Y37" s="1138"/>
    </row>
    <row r="38" spans="2:25" s="3" customFormat="1" ht="33" customHeight="1">
      <c r="B38" s="1079"/>
      <c r="C38" s="1080"/>
      <c r="D38" s="1127"/>
      <c r="E38" s="1064"/>
      <c r="F38" s="617">
        <f>IF(ISBLANK($F37),"",'入力フォーム 女子'!$I38)</f>
        <v>0</v>
      </c>
      <c r="G38" s="1130">
        <f>IF(ISBLANK($F37),"",'入力フォーム 女子'!$H38)</f>
        <v>0</v>
      </c>
      <c r="H38" s="1139">
        <f>IF(ISBLANK($F37),"",'入力フォーム 女子'!$L38)</f>
        <v>0</v>
      </c>
      <c r="I38" s="1140"/>
      <c r="J38" s="1140"/>
      <c r="K38" s="1140"/>
      <c r="L38" s="1140"/>
      <c r="M38" s="1140"/>
      <c r="N38" s="1141"/>
      <c r="O38" s="1064"/>
      <c r="P38" s="1142">
        <f>IF(ISBLANK(P37),"",'入力フォーム 女子'!I39)</f>
        <v>0</v>
      </c>
      <c r="Q38" s="1143"/>
      <c r="R38" s="1130"/>
      <c r="S38" s="1139">
        <f>IF(ISBLANK(P37),"",'入力フォーム 女子'!L39)</f>
        <v>0</v>
      </c>
      <c r="T38" s="1140"/>
      <c r="U38" s="1140"/>
      <c r="V38" s="1140"/>
      <c r="W38" s="1140"/>
      <c r="X38" s="1140"/>
      <c r="Y38" s="1144"/>
    </row>
    <row r="39" spans="2:25" s="3" customFormat="1" ht="17.25" customHeight="1">
      <c r="B39" s="1079"/>
      <c r="C39" s="1080"/>
      <c r="D39" s="1127"/>
      <c r="E39" s="1070">
        <v>5</v>
      </c>
      <c r="F39" s="552" t="str">
        <f>IF(ISBLANK('入力フォーム 女子'!$J40),"",'入力フォーム 女子'!$J40)</f>
        <v/>
      </c>
      <c r="G39" s="1147">
        <f>IF(ISBLANK($F39),"",'入力フォーム 女子'!$K40)</f>
        <v>0</v>
      </c>
      <c r="H39" s="1148">
        <f>IF(ISBLANK($F39),"",'入力フォーム 女子'!$M40)</f>
        <v>0</v>
      </c>
      <c r="I39" s="1149"/>
      <c r="J39" s="1149"/>
      <c r="K39" s="1149"/>
      <c r="L39" s="1149"/>
      <c r="M39" s="1149"/>
      <c r="N39" s="1150"/>
      <c r="O39" s="1070">
        <v>6</v>
      </c>
      <c r="P39" s="1190" t="str">
        <f>IF(ISBLANK('入力フォーム 女子'!J41),"",'入力フォーム 女子'!J41)</f>
        <v/>
      </c>
      <c r="Q39" s="1188"/>
      <c r="R39" s="1147">
        <f>IF(ISBLANK(P39),"",'入力フォーム 女子'!K41)</f>
        <v>0</v>
      </c>
      <c r="S39" s="1148">
        <f>IF(ISBLANK($F39),"",'入力フォーム 女子'!$M41)</f>
        <v>0</v>
      </c>
      <c r="T39" s="1149"/>
      <c r="U39" s="1149"/>
      <c r="V39" s="1149"/>
      <c r="W39" s="1149"/>
      <c r="X39" s="1149"/>
      <c r="Y39" s="1155"/>
    </row>
    <row r="40" spans="2:25" s="3" customFormat="1" ht="33" customHeight="1" thickBot="1">
      <c r="B40" s="1081"/>
      <c r="C40" s="1082"/>
      <c r="D40" s="1128"/>
      <c r="E40" s="1088"/>
      <c r="F40" s="596">
        <f>IF(ISBLANK($F39),"",'入力フォーム 女子'!$I40)</f>
        <v>0</v>
      </c>
      <c r="G40" s="1189">
        <f>IF(ISBLANK($F39),"",'入力フォーム 女子'!$H40)</f>
        <v>0</v>
      </c>
      <c r="H40" s="1195">
        <f>IF(ISBLANK($F39),"",'入力フォーム 女子'!$L40)</f>
        <v>0</v>
      </c>
      <c r="I40" s="1196"/>
      <c r="J40" s="1196"/>
      <c r="K40" s="1196"/>
      <c r="L40" s="1196"/>
      <c r="M40" s="1196"/>
      <c r="N40" s="1198"/>
      <c r="O40" s="1088"/>
      <c r="P40" s="961">
        <f>IF(ISBLANK(P39),"",'入力フォーム 女子'!I41)</f>
        <v>0</v>
      </c>
      <c r="Q40" s="962"/>
      <c r="R40" s="1189"/>
      <c r="S40" s="1195">
        <f>IF(ISBLANK(P39),"",'入力フォーム 女子'!L41)</f>
        <v>0</v>
      </c>
      <c r="T40" s="1196"/>
      <c r="U40" s="1196"/>
      <c r="V40" s="1196"/>
      <c r="W40" s="1196"/>
      <c r="X40" s="1196"/>
      <c r="Y40" s="1197"/>
    </row>
    <row r="41" spans="2:25" s="3" customFormat="1" ht="11.25" customHeight="1">
      <c r="E41" s="8"/>
      <c r="J41" s="8"/>
      <c r="L41" s="8"/>
    </row>
    <row r="42" spans="2:25" s="3" customFormat="1" ht="18" customHeight="1">
      <c r="B42" s="3" t="s">
        <v>247</v>
      </c>
      <c r="E42" s="8"/>
      <c r="J42" s="8"/>
      <c r="L42" s="8"/>
    </row>
    <row r="43" spans="2:25" s="3" customFormat="1" ht="8.25" customHeight="1">
      <c r="E43" s="8"/>
      <c r="J43" s="8"/>
      <c r="L43" s="8"/>
    </row>
    <row r="44" spans="2:25" s="3" customFormat="1" ht="18" customHeight="1">
      <c r="B44" s="3" t="s">
        <v>12</v>
      </c>
      <c r="E44" s="8"/>
      <c r="J44" s="8"/>
      <c r="L44" s="8"/>
    </row>
    <row r="45" spans="2:25" s="3" customFormat="1" ht="8.25" customHeight="1">
      <c r="E45" s="8"/>
      <c r="J45" s="8"/>
      <c r="L45" s="8"/>
    </row>
    <row r="46" spans="2:25" s="3" customFormat="1" ht="18" customHeight="1">
      <c r="B46" s="3" t="s">
        <v>13</v>
      </c>
      <c r="E46" s="8"/>
      <c r="J46" s="8"/>
      <c r="L46" s="8"/>
    </row>
    <row r="47" spans="2:25" s="3" customFormat="1" ht="9" customHeight="1">
      <c r="E47" s="8"/>
      <c r="J47" s="8"/>
      <c r="L47" s="8"/>
    </row>
    <row r="48" spans="2:25" s="3" customFormat="1" ht="27" customHeight="1">
      <c r="B48" s="1111" t="s">
        <v>8</v>
      </c>
      <c r="C48" s="1114" t="s">
        <v>229</v>
      </c>
      <c r="D48" s="1097"/>
      <c r="E48" s="1097"/>
      <c r="F48" s="1097"/>
      <c r="G48" s="1097"/>
      <c r="H48" s="1097"/>
      <c r="I48" s="1097"/>
      <c r="J48" s="1097"/>
      <c r="K48" s="1097"/>
      <c r="L48" s="1098"/>
      <c r="M48" s="1097" t="s">
        <v>229</v>
      </c>
      <c r="N48" s="1097"/>
      <c r="O48" s="1097"/>
      <c r="P48" s="1097"/>
      <c r="Q48" s="1097"/>
      <c r="R48" s="1097"/>
      <c r="S48" s="1097"/>
      <c r="T48" s="1097"/>
      <c r="U48" s="1097"/>
      <c r="V48" s="1097"/>
      <c r="W48" s="1097"/>
      <c r="X48" s="1097"/>
      <c r="Y48" s="1098"/>
    </row>
    <row r="49" spans="2:25" s="3" customFormat="1" ht="27" customHeight="1">
      <c r="B49" s="1112"/>
      <c r="C49" s="1094" t="s">
        <v>9</v>
      </c>
      <c r="D49" s="1095"/>
      <c r="E49" s="1095"/>
      <c r="F49" s="1095"/>
      <c r="G49" s="1095"/>
      <c r="H49" s="1095"/>
      <c r="I49" s="1095"/>
      <c r="J49" s="1095"/>
      <c r="K49" s="1095"/>
      <c r="L49" s="1096"/>
      <c r="M49" s="1094" t="s">
        <v>228</v>
      </c>
      <c r="N49" s="1095"/>
      <c r="O49" s="1095"/>
      <c r="P49" s="1095"/>
      <c r="Q49" s="1095"/>
      <c r="R49" s="1095"/>
      <c r="S49" s="1095"/>
      <c r="T49" s="1095"/>
      <c r="U49" s="1095"/>
      <c r="V49" s="1095"/>
      <c r="W49" s="1095"/>
      <c r="X49" s="1095"/>
      <c r="Y49" s="1096"/>
    </row>
    <row r="50" spans="2:25" s="3" customFormat="1" ht="66" customHeight="1">
      <c r="B50" s="1113"/>
      <c r="C50" s="1115"/>
      <c r="D50" s="1116"/>
      <c r="E50" s="1116"/>
      <c r="F50" s="1116"/>
      <c r="G50" s="1116"/>
      <c r="H50" s="1116"/>
      <c r="I50" s="1116"/>
      <c r="J50" s="1116"/>
      <c r="K50" s="1116"/>
      <c r="L50" s="1117"/>
      <c r="M50" s="1116"/>
      <c r="N50" s="1116"/>
      <c r="O50" s="1116"/>
      <c r="P50" s="1116"/>
      <c r="Q50" s="1116"/>
      <c r="R50" s="1116"/>
      <c r="S50" s="1116"/>
      <c r="T50" s="1116"/>
      <c r="U50" s="1116"/>
      <c r="V50" s="1116"/>
      <c r="W50" s="1116"/>
      <c r="X50" s="1116"/>
      <c r="Y50" s="1117"/>
    </row>
  </sheetData>
  <sheetProtection algorithmName="SHA-512" hashValue="SsSQWRpCsgf3AisHWn6w/8CALQ1xD2LEngkg1/ggdGSyHdGpXYt4UGKED/AxFapZJ08AWME/VulAVQXgZb9KeA==" saltValue="eQ2WxSYLL5/vNYhkaqxKxA==" spinCount="100000" sheet="1" objects="1" scenarios="1" selectLockedCells="1"/>
  <mergeCells count="169">
    <mergeCell ref="B29:D34"/>
    <mergeCell ref="S40:Y40"/>
    <mergeCell ref="S38:Y38"/>
    <mergeCell ref="S36:Y36"/>
    <mergeCell ref="H30:N30"/>
    <mergeCell ref="H32:N32"/>
    <mergeCell ref="H34:N34"/>
    <mergeCell ref="H40:N40"/>
    <mergeCell ref="H38:N38"/>
    <mergeCell ref="H36:N36"/>
    <mergeCell ref="S37:Y37"/>
    <mergeCell ref="S35:Y35"/>
    <mergeCell ref="S29:Y29"/>
    <mergeCell ref="S30:Y30"/>
    <mergeCell ref="S33:Y33"/>
    <mergeCell ref="S31:Y31"/>
    <mergeCell ref="S32:Y32"/>
    <mergeCell ref="S34:Y34"/>
    <mergeCell ref="E33:E34"/>
    <mergeCell ref="E29:E30"/>
    <mergeCell ref="H39:N39"/>
    <mergeCell ref="E35:E36"/>
    <mergeCell ref="O35:O36"/>
    <mergeCell ref="E37:E38"/>
    <mergeCell ref="M50:Y50"/>
    <mergeCell ref="R37:R38"/>
    <mergeCell ref="P38:Q38"/>
    <mergeCell ref="B9:C11"/>
    <mergeCell ref="B48:B50"/>
    <mergeCell ref="C48:L48"/>
    <mergeCell ref="M48:Y48"/>
    <mergeCell ref="C49:L49"/>
    <mergeCell ref="M49:Y49"/>
    <mergeCell ref="C50:L50"/>
    <mergeCell ref="P35:Q35"/>
    <mergeCell ref="R35:R36"/>
    <mergeCell ref="P36:Q36"/>
    <mergeCell ref="G37:G38"/>
    <mergeCell ref="P37:Q37"/>
    <mergeCell ref="G39:G40"/>
    <mergeCell ref="P39:Q39"/>
    <mergeCell ref="R39:R40"/>
    <mergeCell ref="P40:Q40"/>
    <mergeCell ref="O15:O16"/>
    <mergeCell ref="E39:E40"/>
    <mergeCell ref="S39:Y39"/>
    <mergeCell ref="B35:D40"/>
    <mergeCell ref="O39:O40"/>
    <mergeCell ref="O37:O38"/>
    <mergeCell ref="H37:N37"/>
    <mergeCell ref="H35:N35"/>
    <mergeCell ref="G35:G36"/>
    <mergeCell ref="H31:N31"/>
    <mergeCell ref="H29:N29"/>
    <mergeCell ref="O29:O30"/>
    <mergeCell ref="P29:Q29"/>
    <mergeCell ref="R29:R30"/>
    <mergeCell ref="P30:Q30"/>
    <mergeCell ref="H28:N28"/>
    <mergeCell ref="G33:G34"/>
    <mergeCell ref="P33:Q33"/>
    <mergeCell ref="R33:R34"/>
    <mergeCell ref="G31:G32"/>
    <mergeCell ref="P31:Q31"/>
    <mergeCell ref="G29:G30"/>
    <mergeCell ref="O33:O34"/>
    <mergeCell ref="H33:N33"/>
    <mergeCell ref="R31:R32"/>
    <mergeCell ref="P32:Q32"/>
    <mergeCell ref="P34:Q34"/>
    <mergeCell ref="Q9:T9"/>
    <mergeCell ref="B23:D28"/>
    <mergeCell ref="G23:G24"/>
    <mergeCell ref="P23:Q23"/>
    <mergeCell ref="R23:R24"/>
    <mergeCell ref="P24:Q24"/>
    <mergeCell ref="G25:G26"/>
    <mergeCell ref="P25:Q25"/>
    <mergeCell ref="R25:R26"/>
    <mergeCell ref="P26:Q26"/>
    <mergeCell ref="E23:E24"/>
    <mergeCell ref="H26:N26"/>
    <mergeCell ref="G27:G28"/>
    <mergeCell ref="P27:Q27"/>
    <mergeCell ref="R27:R28"/>
    <mergeCell ref="P28:Q28"/>
    <mergeCell ref="S24:Y24"/>
    <mergeCell ref="S26:Y26"/>
    <mergeCell ref="S27:Y27"/>
    <mergeCell ref="S25:Y25"/>
    <mergeCell ref="H16:N16"/>
    <mergeCell ref="S16:Y16"/>
    <mergeCell ref="E15:E16"/>
    <mergeCell ref="B12:C13"/>
    <mergeCell ref="D12:I13"/>
    <mergeCell ref="J12:O12"/>
    <mergeCell ref="P12:P13"/>
    <mergeCell ref="U12:Y13"/>
    <mergeCell ref="J13:O13"/>
    <mergeCell ref="E31:E32"/>
    <mergeCell ref="O31:O32"/>
    <mergeCell ref="U1:Y1"/>
    <mergeCell ref="C7:R7"/>
    <mergeCell ref="S7:U8"/>
    <mergeCell ref="V7:Y8"/>
    <mergeCell ref="S6:U6"/>
    <mergeCell ref="V6:Y6"/>
    <mergeCell ref="S28:Y28"/>
    <mergeCell ref="O23:O24"/>
    <mergeCell ref="E25:E26"/>
    <mergeCell ref="O25:O26"/>
    <mergeCell ref="E27:E28"/>
    <mergeCell ref="O27:O28"/>
    <mergeCell ref="H23:N23"/>
    <mergeCell ref="H25:N25"/>
    <mergeCell ref="H27:N27"/>
    <mergeCell ref="H24:N24"/>
    <mergeCell ref="Q12:T12"/>
    <mergeCell ref="Q13:T13"/>
    <mergeCell ref="S23:Y23"/>
    <mergeCell ref="D9:I9"/>
    <mergeCell ref="J9:O9"/>
    <mergeCell ref="U9:Y9"/>
    <mergeCell ref="E1:R1"/>
    <mergeCell ref="E3:S3"/>
    <mergeCell ref="Q11:T11"/>
    <mergeCell ref="J10:O11"/>
    <mergeCell ref="Q10:T10"/>
    <mergeCell ref="U10:Y11"/>
    <mergeCell ref="D10:I11"/>
    <mergeCell ref="P10:P11"/>
    <mergeCell ref="O21:O22"/>
    <mergeCell ref="P21:Q21"/>
    <mergeCell ref="R21:R22"/>
    <mergeCell ref="S21:Y21"/>
    <mergeCell ref="H22:N22"/>
    <mergeCell ref="P22:Q22"/>
    <mergeCell ref="S22:Y22"/>
    <mergeCell ref="B17:D22"/>
    <mergeCell ref="E17:E18"/>
    <mergeCell ref="B15:D16"/>
    <mergeCell ref="G15:G16"/>
    <mergeCell ref="H15:N15"/>
    <mergeCell ref="R15:R16"/>
    <mergeCell ref="S15:Y15"/>
    <mergeCell ref="P15:Q15"/>
    <mergeCell ref="P16:Q16"/>
    <mergeCell ref="S17:Y17"/>
    <mergeCell ref="H18:N18"/>
    <mergeCell ref="P18:Q18"/>
    <mergeCell ref="S18:Y18"/>
    <mergeCell ref="E21:E22"/>
    <mergeCell ref="G21:G22"/>
    <mergeCell ref="H21:N21"/>
    <mergeCell ref="E19:E20"/>
    <mergeCell ref="G19:G20"/>
    <mergeCell ref="H19:N19"/>
    <mergeCell ref="O19:O20"/>
    <mergeCell ref="P19:Q19"/>
    <mergeCell ref="R19:R20"/>
    <mergeCell ref="G17:G18"/>
    <mergeCell ref="H17:N17"/>
    <mergeCell ref="O17:O18"/>
    <mergeCell ref="P17:Q17"/>
    <mergeCell ref="R17:R18"/>
    <mergeCell ref="S19:Y19"/>
    <mergeCell ref="H20:N20"/>
    <mergeCell ref="P20:Q20"/>
    <mergeCell ref="S20:Y20"/>
  </mergeCells>
  <phoneticPr fontId="2"/>
  <pageMargins left="0.39370078740157483" right="0.39370078740157483" top="0.59055118110236227" bottom="0.59055118110236227" header="0" footer="0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</sheetPr>
  <dimension ref="B1:AH74"/>
  <sheetViews>
    <sheetView showZeros="0" view="pageBreakPreview" topLeftCell="A31" zoomScale="75" zoomScaleNormal="75" zoomScaleSheetLayoutView="75" workbookViewId="0">
      <selection activeCell="W46" sqref="W46"/>
    </sheetView>
  </sheetViews>
  <sheetFormatPr defaultColWidth="9" defaultRowHeight="13"/>
  <cols>
    <col min="1" max="1" width="1.08984375" style="1" customWidth="1"/>
    <col min="2" max="2" width="5.6328125" style="1" customWidth="1"/>
    <col min="3" max="3" width="6.08984375" style="1" customWidth="1"/>
    <col min="4" max="4" width="3.6328125" style="1" customWidth="1"/>
    <col min="5" max="5" width="10.08984375" style="1" customWidth="1"/>
    <col min="6" max="6" width="5.08984375" style="1" customWidth="1"/>
    <col min="7" max="7" width="6.08984375" style="1" customWidth="1"/>
    <col min="8" max="8" width="4.6328125" style="1" customWidth="1"/>
    <col min="9" max="9" width="10.08984375" style="1" customWidth="1"/>
    <col min="10" max="10" width="2.6328125" style="1" customWidth="1"/>
    <col min="11" max="11" width="7.6328125" style="1" customWidth="1"/>
    <col min="12" max="12" width="8.6328125" style="1" customWidth="1"/>
    <col min="13" max="13" width="5.08984375" style="1" customWidth="1"/>
    <col min="14" max="14" width="2.6328125" style="1" customWidth="1"/>
    <col min="15" max="15" width="7.6328125" style="1" customWidth="1"/>
    <col min="16" max="16" width="8.6328125" style="1" customWidth="1"/>
    <col min="17" max="17" width="5.08984375" style="1" customWidth="1"/>
    <col min="18" max="18" width="2.6328125" style="1" customWidth="1"/>
    <col min="19" max="19" width="7.6328125" style="1" customWidth="1"/>
    <col min="20" max="20" width="8.6328125" style="1" customWidth="1"/>
    <col min="21" max="21" width="5.08984375" style="1" customWidth="1"/>
    <col min="22" max="22" width="1.08984375" style="1" customWidth="1"/>
    <col min="23" max="24" width="9" style="1"/>
    <col min="25" max="25" width="10.1796875" style="1" bestFit="1" customWidth="1"/>
    <col min="26" max="26" width="9" style="1"/>
    <col min="27" max="27" width="13.6328125" style="1" customWidth="1"/>
    <col min="28" max="28" width="9" style="1"/>
    <col min="29" max="34" width="7.08984375" style="584" customWidth="1"/>
    <col min="35" max="16384" width="9" style="1"/>
  </cols>
  <sheetData>
    <row r="1" spans="2:34" s="524" customFormat="1" ht="24" customHeight="1">
      <c r="B1" s="1224" t="s">
        <v>230</v>
      </c>
      <c r="C1" s="1224"/>
      <c r="D1" s="1224"/>
      <c r="E1" s="1224"/>
      <c r="F1" s="1224"/>
      <c r="G1" s="1224"/>
      <c r="H1" s="1224"/>
      <c r="I1" s="1224"/>
      <c r="J1" s="1224"/>
      <c r="K1" s="1224"/>
      <c r="L1" s="1224"/>
      <c r="M1" s="1224"/>
      <c r="N1" s="1224"/>
      <c r="O1" s="1224"/>
      <c r="P1" s="1224"/>
      <c r="Q1" s="1224"/>
      <c r="R1" s="1224"/>
      <c r="S1" s="1224"/>
      <c r="T1" s="522"/>
      <c r="U1" s="523" t="s">
        <v>279</v>
      </c>
      <c r="AC1" s="582"/>
      <c r="AD1" s="582"/>
      <c r="AE1" s="582"/>
      <c r="AF1" s="582"/>
      <c r="AG1" s="582"/>
      <c r="AH1" s="582"/>
    </row>
    <row r="2" spans="2:34" s="524" customFormat="1" ht="9" customHeight="1" thickBot="1"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  <c r="T2" s="525"/>
      <c r="U2" s="523"/>
      <c r="AC2" s="582"/>
      <c r="AD2" s="582"/>
      <c r="AE2" s="582"/>
      <c r="AF2" s="582"/>
      <c r="AG2" s="582"/>
      <c r="AH2" s="582"/>
    </row>
    <row r="3" spans="2:34" s="19" customFormat="1" ht="21" customHeight="1">
      <c r="B3" s="1214" t="s">
        <v>38</v>
      </c>
      <c r="C3" s="1215"/>
      <c r="D3" s="1215"/>
      <c r="E3" s="1208"/>
      <c r="F3" s="1207" t="s">
        <v>56</v>
      </c>
      <c r="G3" s="1208"/>
      <c r="H3" s="1207" t="s">
        <v>21</v>
      </c>
      <c r="I3" s="1215"/>
      <c r="J3" s="1208"/>
      <c r="K3" s="1255" t="s">
        <v>61</v>
      </c>
      <c r="L3" s="1207" t="s">
        <v>25</v>
      </c>
      <c r="M3" s="1215"/>
      <c r="N3" s="1208"/>
      <c r="O3" s="1207" t="s">
        <v>68</v>
      </c>
      <c r="P3" s="1215"/>
      <c r="Q3" s="1249" t="s">
        <v>67</v>
      </c>
      <c r="R3" s="1208"/>
      <c r="S3" s="1207" t="s">
        <v>39</v>
      </c>
      <c r="T3" s="1215"/>
      <c r="U3" s="1234"/>
      <c r="AC3" s="583"/>
      <c r="AD3" s="583"/>
      <c r="AE3" s="583"/>
      <c r="AF3" s="583"/>
      <c r="AG3" s="583"/>
      <c r="AH3" s="583"/>
    </row>
    <row r="4" spans="2:34" s="19" customFormat="1" ht="21" customHeight="1" thickBot="1">
      <c r="B4" s="1216"/>
      <c r="C4" s="1179"/>
      <c r="D4" s="1179"/>
      <c r="E4" s="1209"/>
      <c r="F4" s="1178"/>
      <c r="G4" s="1209"/>
      <c r="H4" s="1178"/>
      <c r="I4" s="1179"/>
      <c r="J4" s="1209"/>
      <c r="K4" s="1256"/>
      <c r="L4" s="1178"/>
      <c r="M4" s="1179"/>
      <c r="N4" s="1209"/>
      <c r="O4" s="1178"/>
      <c r="P4" s="1179"/>
      <c r="Q4" s="1250"/>
      <c r="R4" s="1209"/>
      <c r="S4" s="1178"/>
      <c r="T4" s="1179"/>
      <c r="U4" s="1180"/>
      <c r="AC4" s="583"/>
      <c r="AD4" s="583"/>
      <c r="AE4" s="583"/>
      <c r="AF4" s="583"/>
      <c r="AG4" s="583"/>
      <c r="AH4" s="583"/>
    </row>
    <row r="5" spans="2:34" s="3" customFormat="1" ht="39" customHeight="1" thickBot="1">
      <c r="B5" s="1206" t="s">
        <v>189</v>
      </c>
      <c r="C5" s="1200"/>
      <c r="D5" s="1200"/>
      <c r="E5" s="1201"/>
      <c r="F5" s="1202" t="str">
        <f>IF(ISBLANK('入力フォーム 男子'!I18),"",'入力フォーム 男子'!$C$10)</f>
        <v/>
      </c>
      <c r="G5" s="1203"/>
      <c r="H5" s="1204" t="str">
        <f>IF(ISBLANK('入力フォーム 男子'!I18),"",'入力フォーム 男子'!I18)</f>
        <v/>
      </c>
      <c r="I5" s="1204"/>
      <c r="J5" s="1205"/>
      <c r="K5" s="527" t="str">
        <f>IF(ISBLANK('入力フォーム 男子'!I18),"",'入力フォーム 男子'!K18)</f>
        <v/>
      </c>
      <c r="L5" s="1202" t="str">
        <f>IF(ISBLANK('入力フォーム 男子'!I18),"",'入力フォーム 男子'!$F$10)</f>
        <v/>
      </c>
      <c r="M5" s="1225"/>
      <c r="N5" s="1203"/>
      <c r="O5" s="1251" t="str">
        <f>IF(ISBLANK('入力フォーム 男子'!I18),"",'入力フォーム 男子'!F18)</f>
        <v/>
      </c>
      <c r="P5" s="1252"/>
      <c r="Q5" s="1253"/>
      <c r="R5" s="1254"/>
      <c r="S5" s="1239" t="s">
        <v>64</v>
      </c>
      <c r="T5" s="1240"/>
      <c r="U5" s="1241"/>
      <c r="AC5" s="534"/>
      <c r="AD5" s="534"/>
      <c r="AE5" s="534"/>
      <c r="AF5" s="534"/>
      <c r="AG5" s="534"/>
      <c r="AH5" s="534"/>
    </row>
    <row r="6" spans="2:34" s="3" customFormat="1" ht="39" customHeight="1" thickBot="1">
      <c r="B6" s="1206" t="s">
        <v>189</v>
      </c>
      <c r="C6" s="1200"/>
      <c r="D6" s="1200"/>
      <c r="E6" s="1201"/>
      <c r="F6" s="1202" t="str">
        <f>IF(ISBLANK('入力フォーム 男子'!I19),"",'入力フォーム 男子'!$C$10)</f>
        <v/>
      </c>
      <c r="G6" s="1203"/>
      <c r="H6" s="1204" t="str">
        <f>IF(ISBLANK('入力フォーム 男子'!I19),"",'入力フォーム 男子'!I19)</f>
        <v/>
      </c>
      <c r="I6" s="1204"/>
      <c r="J6" s="1205"/>
      <c r="K6" s="528" t="str">
        <f>IF(ISBLANK('入力フォーム 男子'!I19),"",'入力フォーム 男子'!K19)</f>
        <v/>
      </c>
      <c r="L6" s="1202" t="str">
        <f>IF(ISBLANK('入力フォーム 男子'!I19),"",'入力フォーム 男子'!$F$10)</f>
        <v/>
      </c>
      <c r="M6" s="1225"/>
      <c r="N6" s="1203"/>
      <c r="O6" s="1251" t="str">
        <f>IF(ISBLANK('入力フォーム 男子'!I19),"",'入力フォーム 男子'!F19)</f>
        <v/>
      </c>
      <c r="P6" s="1252"/>
      <c r="Q6" s="1253"/>
      <c r="R6" s="1254"/>
      <c r="S6" s="1239" t="s">
        <v>64</v>
      </c>
      <c r="T6" s="1240"/>
      <c r="U6" s="1241"/>
      <c r="AC6" s="534"/>
      <c r="AD6" s="534"/>
      <c r="AE6" s="534"/>
      <c r="AF6" s="534"/>
      <c r="AG6" s="534"/>
      <c r="AH6" s="534"/>
    </row>
    <row r="7" spans="2:34" s="3" customFormat="1" ht="39" customHeight="1" thickBot="1">
      <c r="B7" s="1199" t="s">
        <v>2</v>
      </c>
      <c r="C7" s="1200"/>
      <c r="D7" s="1200"/>
      <c r="E7" s="1201"/>
      <c r="F7" s="1202" t="str">
        <f>IF(ISBLANK('入力フォーム 男子'!I20),"",'入力フォーム 男子'!$C$10)</f>
        <v/>
      </c>
      <c r="G7" s="1203"/>
      <c r="H7" s="1204" t="str">
        <f>IF(ISBLANK('入力フォーム 男子'!I20),"",'入力フォーム 男子'!I20)</f>
        <v/>
      </c>
      <c r="I7" s="1204"/>
      <c r="J7" s="1205"/>
      <c r="K7" s="528" t="str">
        <f>IF(ISBLANK('入力フォーム 男子'!I20),"",'入力フォーム 男子'!K20)</f>
        <v/>
      </c>
      <c r="L7" s="1202" t="str">
        <f>IF(ISBLANK('入力フォーム 男子'!I20),"",'入力フォーム 男子'!$F$10)</f>
        <v/>
      </c>
      <c r="M7" s="1225"/>
      <c r="N7" s="1203"/>
      <c r="O7" s="1222" t="str">
        <f>IF(ISBLANK('入力フォーム 男子'!I20),"",'入力フォーム 男子'!F20)</f>
        <v/>
      </c>
      <c r="P7" s="1223"/>
      <c r="Q7" s="1253"/>
      <c r="R7" s="1254"/>
      <c r="S7" s="1239" t="s">
        <v>165</v>
      </c>
      <c r="T7" s="1240"/>
      <c r="U7" s="1241"/>
      <c r="AC7" s="534"/>
      <c r="AD7" s="534"/>
      <c r="AE7" s="534"/>
      <c r="AF7" s="534"/>
      <c r="AG7" s="534"/>
      <c r="AH7" s="534"/>
    </row>
    <row r="8" spans="2:34" s="3" customFormat="1" ht="39" customHeight="1" thickBot="1">
      <c r="B8" s="1199" t="s">
        <v>2</v>
      </c>
      <c r="C8" s="1200"/>
      <c r="D8" s="1200"/>
      <c r="E8" s="1201"/>
      <c r="F8" s="1202" t="str">
        <f>IF(ISBLANK('入力フォーム 男子'!I21),"",'入力フォーム 男子'!$C$10)</f>
        <v/>
      </c>
      <c r="G8" s="1203"/>
      <c r="H8" s="1204" t="str">
        <f>IF(ISBLANK('入力フォーム 男子'!I21),"",'入力フォーム 男子'!I21)</f>
        <v/>
      </c>
      <c r="I8" s="1204"/>
      <c r="J8" s="1205"/>
      <c r="K8" s="528" t="str">
        <f>IF(ISBLANK('入力フォーム 男子'!I21),"",'入力フォーム 男子'!K21)</f>
        <v/>
      </c>
      <c r="L8" s="1202" t="str">
        <f>IF(ISBLANK('入力フォーム 男子'!I21),"",'入力フォーム 男子'!$F$10)</f>
        <v/>
      </c>
      <c r="M8" s="1225"/>
      <c r="N8" s="1203"/>
      <c r="O8" s="1222" t="str">
        <f>IF(ISBLANK('入力フォーム 男子'!I21),"",'入力フォーム 男子'!F21)</f>
        <v/>
      </c>
      <c r="P8" s="1223"/>
      <c r="Q8" s="1253"/>
      <c r="R8" s="1254"/>
      <c r="S8" s="1239" t="s">
        <v>165</v>
      </c>
      <c r="T8" s="1240"/>
      <c r="U8" s="1241"/>
      <c r="AC8" s="534"/>
      <c r="AD8" s="534"/>
      <c r="AE8" s="534"/>
      <c r="AF8" s="534"/>
      <c r="AG8" s="534"/>
      <c r="AH8" s="534"/>
    </row>
    <row r="9" spans="2:34" s="3" customFormat="1" ht="39" customHeight="1" thickBot="1">
      <c r="B9" s="1199" t="s">
        <v>7</v>
      </c>
      <c r="C9" s="1200"/>
      <c r="D9" s="1200"/>
      <c r="E9" s="1201"/>
      <c r="F9" s="1202" t="str">
        <f>IF(ISBLANK('入力フォーム 男子'!I22),"",'入力フォーム 男子'!$C$10)</f>
        <v/>
      </c>
      <c r="G9" s="1203"/>
      <c r="H9" s="1204" t="str">
        <f>IF(ISBLANK('入力フォーム 男子'!I22),"",'入力フォーム 男子'!I22)</f>
        <v/>
      </c>
      <c r="I9" s="1204"/>
      <c r="J9" s="1205"/>
      <c r="K9" s="528" t="str">
        <f>IF(ISBLANK('入力フォーム 男子'!I22),"",'入力フォーム 男子'!K22)</f>
        <v/>
      </c>
      <c r="L9" s="1202" t="str">
        <f>IF(ISBLANK('入力フォーム 男子'!I22),"",'入力フォーム 男子'!$F$10)</f>
        <v/>
      </c>
      <c r="M9" s="1225"/>
      <c r="N9" s="1203"/>
      <c r="O9" s="1244"/>
      <c r="P9" s="1245"/>
      <c r="Q9" s="1270" t="str">
        <f>IF(ISBLANK('入力フォーム 男子'!I22),"",'入力フォーム 男子'!H22)</f>
        <v/>
      </c>
      <c r="R9" s="1271"/>
      <c r="S9" s="1239" t="s">
        <v>65</v>
      </c>
      <c r="T9" s="1240"/>
      <c r="U9" s="1241"/>
      <c r="AC9" s="534"/>
      <c r="AD9" s="534"/>
      <c r="AE9" s="534"/>
      <c r="AF9" s="534"/>
      <c r="AG9" s="534"/>
      <c r="AH9" s="534"/>
    </row>
    <row r="10" spans="2:34" s="3" customFormat="1" ht="39" customHeight="1" thickBot="1">
      <c r="B10" s="1199" t="s">
        <v>7</v>
      </c>
      <c r="C10" s="1200"/>
      <c r="D10" s="1200"/>
      <c r="E10" s="1201"/>
      <c r="F10" s="1202" t="str">
        <f>IF(ISBLANK('入力フォーム 男子'!I23),"",'入力フォーム 男子'!$C$10)</f>
        <v/>
      </c>
      <c r="G10" s="1203"/>
      <c r="H10" s="1204" t="str">
        <f>IF(ISBLANK('入力フォーム 男子'!I23),"",'入力フォーム 男子'!I23)</f>
        <v/>
      </c>
      <c r="I10" s="1204"/>
      <c r="J10" s="1205"/>
      <c r="K10" s="528" t="str">
        <f>IF(ISBLANK('入力フォーム 男子'!I23),"",'入力フォーム 男子'!K23)</f>
        <v/>
      </c>
      <c r="L10" s="1202" t="str">
        <f>IF(ISBLANK('入力フォーム 男子'!I23),"",'入力フォーム 男子'!$F$10)</f>
        <v/>
      </c>
      <c r="M10" s="1225"/>
      <c r="N10" s="1203"/>
      <c r="O10" s="1244"/>
      <c r="P10" s="1245"/>
      <c r="Q10" s="1270" t="str">
        <f>IF(ISBLANK('入力フォーム 男子'!I23),"",'入力フォーム 男子'!H23)</f>
        <v/>
      </c>
      <c r="R10" s="1271"/>
      <c r="S10" s="1239" t="s">
        <v>65</v>
      </c>
      <c r="T10" s="1240"/>
      <c r="U10" s="1241"/>
      <c r="AC10" s="534"/>
      <c r="AD10" s="534"/>
      <c r="AE10" s="534"/>
      <c r="AF10" s="534"/>
      <c r="AG10" s="534"/>
      <c r="AH10" s="534"/>
    </row>
    <row r="11" spans="2:34" s="3" customFormat="1" ht="39" customHeight="1" thickBot="1">
      <c r="B11" s="1199" t="s">
        <v>22</v>
      </c>
      <c r="C11" s="1200"/>
      <c r="D11" s="1200"/>
      <c r="E11" s="1201"/>
      <c r="F11" s="1202" t="str">
        <f>IF(ISBLANK('入力フォーム 男子'!I24),"",'入力フォーム 男子'!$C$10)</f>
        <v/>
      </c>
      <c r="G11" s="1203"/>
      <c r="H11" s="1204" t="str">
        <f>IF(ISBLANK('入力フォーム 男子'!I24),"",'入力フォーム 男子'!I24)</f>
        <v/>
      </c>
      <c r="I11" s="1204"/>
      <c r="J11" s="1205"/>
      <c r="K11" s="528" t="str">
        <f>IF(ISBLANK('入力フォーム 男子'!I24),"",'入力フォーム 男子'!K24)</f>
        <v/>
      </c>
      <c r="L11" s="1202" t="str">
        <f>IF(ISBLANK('入力フォーム 男子'!I24),"",'入力フォーム 男子'!$F$10)</f>
        <v/>
      </c>
      <c r="M11" s="1225"/>
      <c r="N11" s="1203"/>
      <c r="O11" s="1244"/>
      <c r="P11" s="1245"/>
      <c r="Q11" s="1270" t="str">
        <f>IF(ISBLANK('入力フォーム 男子'!I24),"",'入力フォーム 男子'!H24)</f>
        <v/>
      </c>
      <c r="R11" s="1271"/>
      <c r="S11" s="1239" t="s">
        <v>65</v>
      </c>
      <c r="T11" s="1240"/>
      <c r="U11" s="1241"/>
      <c r="AC11" s="534"/>
      <c r="AD11" s="534"/>
      <c r="AE11" s="534"/>
      <c r="AF11" s="534"/>
      <c r="AG11" s="534"/>
      <c r="AH11" s="534"/>
    </row>
    <row r="12" spans="2:34" s="3" customFormat="1" ht="39" customHeight="1" thickBot="1">
      <c r="B12" s="1199" t="s">
        <v>22</v>
      </c>
      <c r="C12" s="1200"/>
      <c r="D12" s="1200"/>
      <c r="E12" s="1201"/>
      <c r="F12" s="1202" t="str">
        <f>IF(ISBLANK('入力フォーム 男子'!I25),"",'入力フォーム 男子'!$C$10)</f>
        <v/>
      </c>
      <c r="G12" s="1203"/>
      <c r="H12" s="1204" t="str">
        <f>IF(ISBLANK('入力フォーム 男子'!I25),"",'入力フォーム 男子'!I25)</f>
        <v/>
      </c>
      <c r="I12" s="1204"/>
      <c r="J12" s="1205"/>
      <c r="K12" s="528" t="str">
        <f>IF(ISBLANK('入力フォーム 男子'!I25),"",'入力フォーム 男子'!K25)</f>
        <v/>
      </c>
      <c r="L12" s="1202" t="str">
        <f>IF(ISBLANK('入力フォーム 男子'!I25),"",'入力フォーム 男子'!$F$10)</f>
        <v/>
      </c>
      <c r="M12" s="1225"/>
      <c r="N12" s="1203"/>
      <c r="O12" s="1244"/>
      <c r="P12" s="1245"/>
      <c r="Q12" s="1270" t="str">
        <f>IF(ISBLANK('入力フォーム 男子'!I25),"",'入力フォーム 男子'!H25)</f>
        <v/>
      </c>
      <c r="R12" s="1271"/>
      <c r="S12" s="1239" t="s">
        <v>65</v>
      </c>
      <c r="T12" s="1240"/>
      <c r="U12" s="1241"/>
      <c r="AC12" s="534"/>
      <c r="AD12" s="534"/>
      <c r="AE12" s="534"/>
      <c r="AF12" s="534"/>
      <c r="AG12" s="534"/>
      <c r="AH12" s="534"/>
    </row>
    <row r="13" spans="2:34" s="3" customFormat="1" ht="39" customHeight="1" thickBot="1">
      <c r="B13" s="1246" t="s">
        <v>190</v>
      </c>
      <c r="C13" s="1247"/>
      <c r="D13" s="1247"/>
      <c r="E13" s="1248"/>
      <c r="F13" s="1202" t="str">
        <f>IF(ISBLANK('入力フォーム 男子'!I26),"",'入力フォーム 男子'!$C$10)</f>
        <v/>
      </c>
      <c r="G13" s="1203"/>
      <c r="H13" s="1204" t="str">
        <f>IF(ISBLANK('入力フォーム 男子'!I26),"",'入力フォーム 男子'!I26)</f>
        <v/>
      </c>
      <c r="I13" s="1204"/>
      <c r="J13" s="1205"/>
      <c r="K13" s="528" t="str">
        <f>IF(ISBLANK('入力フォーム 男子'!I26),"",'入力フォーム 男子'!K26)</f>
        <v/>
      </c>
      <c r="L13" s="1202" t="str">
        <f>IF(ISBLANK('入力フォーム 男子'!I26),"",'入力フォーム 男子'!$F$10)</f>
        <v/>
      </c>
      <c r="M13" s="1225"/>
      <c r="N13" s="1203"/>
      <c r="O13" s="1251" t="str">
        <f>IF(ISBLANK('入力フォーム 男子'!I26),"",'入力フォーム 男子'!F26)</f>
        <v/>
      </c>
      <c r="P13" s="1252"/>
      <c r="Q13" s="1253"/>
      <c r="R13" s="1254"/>
      <c r="S13" s="1239" t="s">
        <v>66</v>
      </c>
      <c r="T13" s="1240"/>
      <c r="U13" s="1241"/>
      <c r="AC13" s="534"/>
      <c r="AD13" s="534"/>
      <c r="AE13" s="534"/>
      <c r="AF13" s="534"/>
      <c r="AG13" s="534"/>
      <c r="AH13" s="534"/>
    </row>
    <row r="14" spans="2:34" s="3" customFormat="1" ht="39" customHeight="1" thickBot="1">
      <c r="B14" s="1246" t="s">
        <v>190</v>
      </c>
      <c r="C14" s="1247"/>
      <c r="D14" s="1247"/>
      <c r="E14" s="1248"/>
      <c r="F14" s="1202" t="str">
        <f>IF(ISBLANK('入力フォーム 男子'!I27),"",'入力フォーム 男子'!$C$10)</f>
        <v/>
      </c>
      <c r="G14" s="1203"/>
      <c r="H14" s="1204" t="str">
        <f>IF(ISBLANK('入力フォーム 男子'!I27),"",'入力フォーム 男子'!I27)</f>
        <v/>
      </c>
      <c r="I14" s="1204"/>
      <c r="J14" s="1205"/>
      <c r="K14" s="528" t="str">
        <f>IF(ISBLANK('入力フォーム 男子'!I27),"",'入力フォーム 男子'!K27)</f>
        <v/>
      </c>
      <c r="L14" s="1202" t="str">
        <f>IF(ISBLANK('入力フォーム 男子'!I27),"",'入力フォーム 男子'!$F$10)</f>
        <v/>
      </c>
      <c r="M14" s="1225"/>
      <c r="N14" s="1203"/>
      <c r="O14" s="1251" t="str">
        <f>IF(ISBLANK('入力フォーム 男子'!I27),"",'入力フォーム 男子'!F27)</f>
        <v/>
      </c>
      <c r="P14" s="1252"/>
      <c r="Q14" s="1253"/>
      <c r="R14" s="1254"/>
      <c r="S14" s="1239" t="s">
        <v>66</v>
      </c>
      <c r="T14" s="1240"/>
      <c r="U14" s="1241"/>
      <c r="AC14" s="534"/>
      <c r="AD14" s="534"/>
      <c r="AE14" s="534"/>
      <c r="AF14" s="534"/>
      <c r="AG14" s="534"/>
      <c r="AH14" s="534"/>
    </row>
    <row r="15" spans="2:34" s="3" customFormat="1" ht="39" customHeight="1" thickBot="1">
      <c r="B15" s="1199" t="s">
        <v>29</v>
      </c>
      <c r="C15" s="1200"/>
      <c r="D15" s="1200"/>
      <c r="E15" s="1201"/>
      <c r="F15" s="1202" t="str">
        <f>IF(ISBLANK('入力フォーム 男子'!I28),"",'入力フォーム 男子'!$C$10)</f>
        <v/>
      </c>
      <c r="G15" s="1203"/>
      <c r="H15" s="1204" t="str">
        <f>IF(ISBLANK('入力フォーム 男子'!I28),"",'入力フォーム 男子'!I28)</f>
        <v/>
      </c>
      <c r="I15" s="1204"/>
      <c r="J15" s="1205"/>
      <c r="K15" s="528" t="str">
        <f>IF(ISBLANK('入力フォーム 男子'!I28),"",'入力フォーム 男子'!K28)</f>
        <v/>
      </c>
      <c r="L15" s="1202" t="str">
        <f>IF(ISBLANK('入力フォーム 男子'!I28),"",'入力フォーム 男子'!$F$10)</f>
        <v/>
      </c>
      <c r="M15" s="1225"/>
      <c r="N15" s="1203"/>
      <c r="O15" s="1244"/>
      <c r="P15" s="1245"/>
      <c r="Q15" s="1270" t="str">
        <f>IF(ISBLANK('入力フォーム 男子'!I28),"",'入力フォーム 男子'!H28)</f>
        <v/>
      </c>
      <c r="R15" s="1271"/>
      <c r="S15" s="1239" t="s">
        <v>65</v>
      </c>
      <c r="T15" s="1240"/>
      <c r="U15" s="1241"/>
      <c r="AC15" s="534"/>
      <c r="AD15" s="534"/>
      <c r="AE15" s="534"/>
      <c r="AF15" s="534"/>
      <c r="AG15" s="534"/>
      <c r="AH15" s="534"/>
    </row>
    <row r="16" spans="2:34" s="3" customFormat="1" ht="39" customHeight="1" thickBot="1">
      <c r="B16" s="1199" t="s">
        <v>29</v>
      </c>
      <c r="C16" s="1200"/>
      <c r="D16" s="1200"/>
      <c r="E16" s="1201"/>
      <c r="F16" s="1202" t="str">
        <f>IF(ISBLANK('入力フォーム 男子'!I29),"",'入力フォーム 男子'!$C$10)</f>
        <v/>
      </c>
      <c r="G16" s="1203"/>
      <c r="H16" s="1204" t="str">
        <f>IF(ISBLANK('入力フォーム 男子'!I29),"",'入力フォーム 男子'!I29)</f>
        <v/>
      </c>
      <c r="I16" s="1204"/>
      <c r="J16" s="1205"/>
      <c r="K16" s="528" t="str">
        <f>IF(ISBLANK('入力フォーム 男子'!I29),"",'入力フォーム 男子'!K29)</f>
        <v/>
      </c>
      <c r="L16" s="1202" t="str">
        <f>IF(ISBLANK('入力フォーム 男子'!I29),"",'入力フォーム 男子'!$F$10)</f>
        <v/>
      </c>
      <c r="M16" s="1225"/>
      <c r="N16" s="1203"/>
      <c r="O16" s="1244"/>
      <c r="P16" s="1245"/>
      <c r="Q16" s="1270" t="str">
        <f>IF(ISBLANK('入力フォーム 男子'!I29),"",'入力フォーム 男子'!H29)</f>
        <v/>
      </c>
      <c r="R16" s="1271"/>
      <c r="S16" s="1239" t="s">
        <v>65</v>
      </c>
      <c r="T16" s="1240"/>
      <c r="U16" s="1241"/>
      <c r="AC16" s="534"/>
      <c r="AD16" s="534"/>
      <c r="AE16" s="534"/>
      <c r="AF16" s="534"/>
      <c r="AG16" s="534"/>
      <c r="AH16" s="534"/>
    </row>
    <row r="17" spans="2:34" s="3" customFormat="1" ht="39" customHeight="1" thickBot="1">
      <c r="B17" s="1199" t="s">
        <v>15</v>
      </c>
      <c r="C17" s="1200"/>
      <c r="D17" s="1200"/>
      <c r="E17" s="1201"/>
      <c r="F17" s="1202" t="str">
        <f>IF(ISBLANK('入力フォーム 男子'!I30),"",'入力フォーム 男子'!$C$10)</f>
        <v/>
      </c>
      <c r="G17" s="1203"/>
      <c r="H17" s="1204" t="str">
        <f>IF(ISBLANK('入力フォーム 男子'!I30),"",'入力フォーム 男子'!I30)</f>
        <v/>
      </c>
      <c r="I17" s="1204"/>
      <c r="J17" s="1205"/>
      <c r="K17" s="528" t="str">
        <f>IF(ISBLANK('入力フォーム 男子'!I30),"",'入力フォーム 男子'!K30)</f>
        <v/>
      </c>
      <c r="L17" s="1202" t="str">
        <f>IF(ISBLANK('入力フォーム 男子'!I30),"",'入力フォーム 男子'!$F$10)</f>
        <v/>
      </c>
      <c r="M17" s="1225"/>
      <c r="N17" s="1203"/>
      <c r="O17" s="1272"/>
      <c r="P17" s="1273"/>
      <c r="Q17" s="1270" t="str">
        <f>IF(ISBLANK('入力フォーム 男子'!I30),"",'入力フォーム 男子'!H30)</f>
        <v/>
      </c>
      <c r="R17" s="1271"/>
      <c r="S17" s="1239" t="s">
        <v>65</v>
      </c>
      <c r="T17" s="1240"/>
      <c r="U17" s="1241"/>
      <c r="AC17" s="534"/>
      <c r="AD17" s="534"/>
      <c r="AE17" s="534"/>
      <c r="AF17" s="534"/>
      <c r="AG17" s="534"/>
      <c r="AH17" s="534"/>
    </row>
    <row r="18" spans="2:34" s="3" customFormat="1" ht="39" customHeight="1" thickBot="1">
      <c r="B18" s="1199" t="s">
        <v>15</v>
      </c>
      <c r="C18" s="1200"/>
      <c r="D18" s="1200"/>
      <c r="E18" s="1201"/>
      <c r="F18" s="1202" t="str">
        <f>IF(ISBLANK('入力フォーム 男子'!I31),"",'入力フォーム 男子'!$C$10)</f>
        <v/>
      </c>
      <c r="G18" s="1203"/>
      <c r="H18" s="1204" t="str">
        <f>IF(ISBLANK('入力フォーム 男子'!I31),"",'入力フォーム 男子'!I31)</f>
        <v/>
      </c>
      <c r="I18" s="1204"/>
      <c r="J18" s="1205"/>
      <c r="K18" s="528" t="str">
        <f>IF(ISBLANK('入力フォーム 男子'!I31),"",'入力フォーム 男子'!K31)</f>
        <v/>
      </c>
      <c r="L18" s="1202" t="str">
        <f>IF(ISBLANK('入力フォーム 男子'!I31),"",'入力フォーム 男子'!$F$10)</f>
        <v/>
      </c>
      <c r="M18" s="1225"/>
      <c r="N18" s="1203"/>
      <c r="O18" s="1272"/>
      <c r="P18" s="1273"/>
      <c r="Q18" s="1270" t="str">
        <f>IF(ISBLANK('入力フォーム 男子'!I31),"",'入力フォーム 男子'!H31)</f>
        <v/>
      </c>
      <c r="R18" s="1271"/>
      <c r="S18" s="1239" t="s">
        <v>65</v>
      </c>
      <c r="T18" s="1240"/>
      <c r="U18" s="1241"/>
      <c r="AC18" s="534"/>
      <c r="AD18" s="534"/>
      <c r="AE18" s="534"/>
      <c r="AF18" s="534"/>
      <c r="AG18" s="534"/>
      <c r="AH18" s="534"/>
    </row>
    <row r="19" spans="2:34" ht="9" customHeight="1" thickBot="1"/>
    <row r="20" spans="2:34" s="19" customFormat="1" ht="21" customHeight="1">
      <c r="B20" s="1214" t="s">
        <v>38</v>
      </c>
      <c r="C20" s="1215"/>
      <c r="D20" s="1215"/>
      <c r="E20" s="1208"/>
      <c r="F20" s="1207" t="s">
        <v>10</v>
      </c>
      <c r="G20" s="1208"/>
      <c r="H20" s="1207" t="s">
        <v>25</v>
      </c>
      <c r="I20" s="1208"/>
      <c r="J20" s="1207" t="s">
        <v>40</v>
      </c>
      <c r="K20" s="1215"/>
      <c r="L20" s="1215"/>
      <c r="M20" s="1215"/>
      <c r="N20" s="1215"/>
      <c r="O20" s="1215"/>
      <c r="P20" s="1215"/>
      <c r="Q20" s="1215"/>
      <c r="R20" s="1215"/>
      <c r="S20" s="1215"/>
      <c r="T20" s="1215"/>
      <c r="U20" s="1234"/>
      <c r="AC20" s="583"/>
      <c r="AD20" s="583"/>
      <c r="AE20" s="583"/>
      <c r="AF20" s="583"/>
      <c r="AG20" s="583"/>
      <c r="AH20" s="583"/>
    </row>
    <row r="21" spans="2:34" s="19" customFormat="1" ht="21" customHeight="1" thickBot="1">
      <c r="B21" s="1216"/>
      <c r="C21" s="1179"/>
      <c r="D21" s="1179"/>
      <c r="E21" s="1209"/>
      <c r="F21" s="1178"/>
      <c r="G21" s="1209"/>
      <c r="H21" s="1178"/>
      <c r="I21" s="1209"/>
      <c r="J21" s="1178"/>
      <c r="K21" s="1179"/>
      <c r="L21" s="1179"/>
      <c r="M21" s="1179"/>
      <c r="N21" s="1179"/>
      <c r="O21" s="1179"/>
      <c r="P21" s="1179"/>
      <c r="Q21" s="1179"/>
      <c r="R21" s="1179"/>
      <c r="S21" s="1179"/>
      <c r="T21" s="1179"/>
      <c r="U21" s="1180"/>
      <c r="AC21" s="583"/>
      <c r="AD21" s="583"/>
      <c r="AE21" s="583"/>
      <c r="AF21" s="583"/>
      <c r="AG21" s="583"/>
      <c r="AH21" s="583"/>
    </row>
    <row r="22" spans="2:34" s="19" customFormat="1" ht="3" customHeight="1" thickBot="1">
      <c r="B22" s="526"/>
      <c r="C22" s="526"/>
      <c r="D22" s="526"/>
      <c r="E22" s="526"/>
      <c r="F22" s="526"/>
      <c r="G22" s="526"/>
      <c r="H22" s="529"/>
      <c r="I22" s="529"/>
      <c r="J22" s="526"/>
      <c r="K22" s="526"/>
      <c r="L22" s="526"/>
      <c r="M22" s="526"/>
      <c r="N22" s="526"/>
      <c r="O22" s="526"/>
      <c r="P22" s="526"/>
      <c r="Q22" s="526"/>
      <c r="R22" s="526"/>
      <c r="S22" s="526"/>
      <c r="T22" s="526"/>
      <c r="U22" s="526"/>
      <c r="AC22" s="583"/>
      <c r="AD22" s="583"/>
      <c r="AE22" s="583"/>
      <c r="AF22" s="583"/>
      <c r="AG22" s="583"/>
      <c r="AH22" s="583"/>
    </row>
    <row r="23" spans="2:34" s="3" customFormat="1" ht="24" customHeight="1">
      <c r="B23" s="1219" t="s">
        <v>17</v>
      </c>
      <c r="C23" s="1220"/>
      <c r="D23" s="1220"/>
      <c r="E23" s="1221"/>
      <c r="F23" s="1230" t="str">
        <f>IF(ISBLANK('入力フォーム 男子'!I32),"",'入力フォーム 男子'!$C$10)</f>
        <v/>
      </c>
      <c r="G23" s="1231"/>
      <c r="H23" s="1339" t="str">
        <f>IF(ISBLANK('入力フォーム 男子'!I32),"",'入力フォーム 男子'!$F$10)</f>
        <v/>
      </c>
      <c r="I23" s="1263"/>
      <c r="J23" s="1063">
        <v>1</v>
      </c>
      <c r="K23" s="1226" t="str">
        <f>IF(ISBLANK('入力フォーム 男子'!$I$32),"",'入力フォーム 男子'!I32)</f>
        <v/>
      </c>
      <c r="L23" s="1227"/>
      <c r="M23" s="1259" t="str">
        <f>IF(ISBLANK('入力フォーム 男子'!K32),"",'入力フォーム 男子'!K32)</f>
        <v/>
      </c>
      <c r="N23" s="1063">
        <v>2</v>
      </c>
      <c r="O23" s="1226" t="str">
        <f>IF(ISBLANK('入力フォーム 男子'!I33),"",'入力フォーム 男子'!I33)</f>
        <v/>
      </c>
      <c r="P23" s="1227"/>
      <c r="Q23" s="1274" t="str">
        <f>IF(ISBLANK('入力フォーム 男子'!K33),"",'入力フォーム 男子'!K33)</f>
        <v/>
      </c>
      <c r="R23" s="1063">
        <v>3</v>
      </c>
      <c r="S23" s="1226" t="str">
        <f>IF(ISBLANK('入力フォーム 男子'!I34),"",'入力フォーム 男子'!I34)</f>
        <v/>
      </c>
      <c r="T23" s="1227"/>
      <c r="U23" s="1277" t="str">
        <f>IF(ISBLANK('入力フォーム 男子'!K34),"",'入力フォーム 男子'!K34)</f>
        <v/>
      </c>
      <c r="AC23" s="534"/>
      <c r="AD23" s="534"/>
      <c r="AE23" s="534"/>
      <c r="AF23" s="534"/>
      <c r="AG23" s="534"/>
      <c r="AH23" s="534"/>
    </row>
    <row r="24" spans="2:34" s="3" customFormat="1" ht="24" customHeight="1">
      <c r="B24" s="1294" t="s">
        <v>194</v>
      </c>
      <c r="C24" s="1295"/>
      <c r="D24" s="1295"/>
      <c r="E24" s="1296"/>
      <c r="F24" s="1232"/>
      <c r="G24" s="1233"/>
      <c r="H24" s="1340"/>
      <c r="I24" s="1341"/>
      <c r="J24" s="1064"/>
      <c r="K24" s="1228"/>
      <c r="L24" s="1229"/>
      <c r="M24" s="1258"/>
      <c r="N24" s="1064"/>
      <c r="O24" s="1228"/>
      <c r="P24" s="1229"/>
      <c r="Q24" s="1275"/>
      <c r="R24" s="1064"/>
      <c r="S24" s="1228"/>
      <c r="T24" s="1229"/>
      <c r="U24" s="1278"/>
      <c r="Z24" s="579"/>
      <c r="AC24" s="534"/>
      <c r="AD24" s="534"/>
      <c r="AE24" s="534"/>
      <c r="AF24" s="534"/>
      <c r="AG24" s="534"/>
      <c r="AH24" s="534"/>
    </row>
    <row r="25" spans="2:34" s="3" customFormat="1" ht="24" customHeight="1">
      <c r="B25" s="1297"/>
      <c r="C25" s="1295"/>
      <c r="D25" s="1295"/>
      <c r="E25" s="1296"/>
      <c r="F25" s="1290" t="str">
        <f>IF(ISBLANK('入力フォーム 男子'!$I$32),"",'入力フォーム 男子'!$F$33)</f>
        <v/>
      </c>
      <c r="G25" s="1291"/>
      <c r="H25" s="521" t="s">
        <v>139</v>
      </c>
      <c r="I25" s="530"/>
      <c r="J25" s="1070">
        <v>4</v>
      </c>
      <c r="K25" s="1235" t="str">
        <f>IF(ISBLANK('入力フォーム 男子'!I35),"",'入力フォーム 男子'!I35)</f>
        <v/>
      </c>
      <c r="L25" s="1236"/>
      <c r="M25" s="1257" t="str">
        <f>IF(ISBLANK('入力フォーム 男子'!K35),"",'入力フォーム 男子'!K35)</f>
        <v/>
      </c>
      <c r="N25" s="1070">
        <v>5</v>
      </c>
      <c r="O25" s="1235" t="str">
        <f>IF(ISBLANK('入力フォーム 男子'!I36),"",'入力フォーム 男子'!I36)</f>
        <v/>
      </c>
      <c r="P25" s="1236"/>
      <c r="Q25" s="1276" t="str">
        <f>IF(ISBLANK('入力フォーム 男子'!K36),"",'入力フォーム 男子'!K36)</f>
        <v/>
      </c>
      <c r="R25" s="1070">
        <v>6</v>
      </c>
      <c r="S25" s="1235" t="str">
        <f>IF(ISBLANK('入力フォーム 男子'!I37),"",'入力フォーム 男子'!I37)</f>
        <v/>
      </c>
      <c r="T25" s="1236"/>
      <c r="U25" s="1279" t="str">
        <f>IF(ISBLANK('入力フォーム 男子'!K37),"",'入力フォーム 男子'!K37)</f>
        <v/>
      </c>
      <c r="AB25" s="534"/>
      <c r="AC25" s="534"/>
      <c r="AD25" s="534"/>
      <c r="AE25" s="534"/>
      <c r="AF25" s="534"/>
      <c r="AG25" s="534"/>
      <c r="AH25" s="534"/>
    </row>
    <row r="26" spans="2:34" s="3" customFormat="1" ht="24" customHeight="1">
      <c r="B26" s="1297"/>
      <c r="C26" s="1295"/>
      <c r="D26" s="1295"/>
      <c r="E26" s="1296"/>
      <c r="F26" s="1210" t="s">
        <v>86</v>
      </c>
      <c r="G26" s="1211"/>
      <c r="H26" s="1280" t="str">
        <f>IF(ISBLANK('入力フォーム 男子'!I32),"",'入力フォーム 男子'!F34)</f>
        <v/>
      </c>
      <c r="I26" s="1281"/>
      <c r="J26" s="1064"/>
      <c r="K26" s="1228"/>
      <c r="L26" s="1229"/>
      <c r="M26" s="1258"/>
      <c r="N26" s="1064"/>
      <c r="O26" s="1228"/>
      <c r="P26" s="1229"/>
      <c r="Q26" s="1275"/>
      <c r="R26" s="1064"/>
      <c r="S26" s="1228"/>
      <c r="T26" s="1229"/>
      <c r="U26" s="1278"/>
      <c r="Y26" s="586" t="str">
        <f>H26</f>
        <v/>
      </c>
      <c r="Z26" s="587">
        <f>LEN(Y26)</f>
        <v>0</v>
      </c>
      <c r="AA26" s="587" t="str">
        <f>IF(Z26=6,LEFT(Y26,1)*60000+RIGHT(Y26,5),Y26)</f>
        <v/>
      </c>
      <c r="AC26" s="534"/>
      <c r="AD26" s="534"/>
      <c r="AE26" s="534"/>
      <c r="AF26" s="534"/>
      <c r="AG26" s="534"/>
      <c r="AH26" s="534"/>
    </row>
    <row r="27" spans="2:34" s="3" customFormat="1" ht="24" customHeight="1">
      <c r="B27" s="1298"/>
      <c r="C27" s="1211"/>
      <c r="D27" s="1211"/>
      <c r="E27" s="1299"/>
      <c r="F27" s="1292" t="str">
        <f>IF(ISBLANK('入力フォーム 男子'!$I$32),"",'入力フォーム 男子'!$F$36)</f>
        <v/>
      </c>
      <c r="G27" s="1293"/>
      <c r="H27" s="521" t="s">
        <v>139</v>
      </c>
      <c r="I27" s="530"/>
      <c r="J27" s="1070">
        <v>7</v>
      </c>
      <c r="K27" s="1235" t="str">
        <f>IF(ISBLANK('入力フォーム 男子'!I38),"",'入力フォーム 男子'!I38)</f>
        <v/>
      </c>
      <c r="L27" s="1236"/>
      <c r="M27" s="1257" t="str">
        <f>IF(ISBLANK('入力フォーム 男子'!K38),"",'入力フォーム 男子'!K38)</f>
        <v/>
      </c>
      <c r="N27" s="1284"/>
      <c r="O27" s="1285"/>
      <c r="P27" s="1285"/>
      <c r="Q27" s="1285"/>
      <c r="R27" s="1285"/>
      <c r="S27" s="1285"/>
      <c r="T27" s="1285"/>
      <c r="U27" s="1286"/>
      <c r="AC27" s="534"/>
      <c r="AD27" s="534"/>
      <c r="AE27" s="534"/>
      <c r="AF27" s="534"/>
      <c r="AG27" s="534"/>
      <c r="AH27" s="534"/>
    </row>
    <row r="28" spans="2:34" s="3" customFormat="1" ht="24" customHeight="1" thickBot="1">
      <c r="B28" s="1337" t="s">
        <v>140</v>
      </c>
      <c r="C28" s="1338"/>
      <c r="D28" s="1217" t="str">
        <f>IFERROR(INT(IF(F25="周長333",AA26*1.21850127646794,IF(F25="周長500",AA26*0.795880333496812,IF(F25=250,AA26*1.60832507433102,AA26)))),"")</f>
        <v/>
      </c>
      <c r="E28" s="1218"/>
      <c r="F28" s="1212" t="s">
        <v>138</v>
      </c>
      <c r="G28" s="1213"/>
      <c r="H28" s="1242" t="str">
        <f>IF(ISBLANK('入力フォーム 男子'!I32),"",'入力フォーム 男子'!F37)</f>
        <v/>
      </c>
      <c r="I28" s="1243"/>
      <c r="J28" s="1088"/>
      <c r="K28" s="1237"/>
      <c r="L28" s="1238"/>
      <c r="M28" s="1260"/>
      <c r="N28" s="1287"/>
      <c r="O28" s="1288"/>
      <c r="P28" s="1288"/>
      <c r="Q28" s="1288"/>
      <c r="R28" s="1288"/>
      <c r="S28" s="1288"/>
      <c r="T28" s="1288"/>
      <c r="U28" s="1289"/>
      <c r="AC28" s="534"/>
      <c r="AD28" s="534"/>
      <c r="AE28" s="534"/>
      <c r="AF28" s="534"/>
      <c r="AG28" s="534"/>
      <c r="AH28" s="534"/>
    </row>
    <row r="29" spans="2:34" s="3" customFormat="1" ht="3" customHeight="1" thickBot="1">
      <c r="B29" s="8"/>
      <c r="C29" s="8"/>
      <c r="D29" s="8"/>
      <c r="E29" s="8"/>
      <c r="F29" s="8"/>
      <c r="G29" s="8"/>
      <c r="H29" s="8"/>
      <c r="I29" s="8"/>
      <c r="J29" s="531"/>
      <c r="K29" s="526"/>
      <c r="L29" s="526"/>
      <c r="M29" s="532"/>
      <c r="N29" s="8"/>
      <c r="O29" s="8"/>
      <c r="P29" s="8"/>
      <c r="Q29" s="8"/>
      <c r="R29" s="8"/>
      <c r="S29" s="8"/>
      <c r="T29" s="8"/>
      <c r="U29" s="8"/>
      <c r="AC29" s="534"/>
      <c r="AD29" s="534"/>
      <c r="AE29" s="534"/>
      <c r="AF29" s="534"/>
      <c r="AG29" s="534"/>
      <c r="AH29" s="534"/>
    </row>
    <row r="30" spans="2:34" s="3" customFormat="1" ht="24" customHeight="1">
      <c r="B30" s="1324" t="s">
        <v>23</v>
      </c>
      <c r="C30" s="1325"/>
      <c r="D30" s="1325"/>
      <c r="E30" s="1326"/>
      <c r="F30" s="1230" t="str">
        <f>IF(ISBLANK('入力フォーム 男子'!I39),"",'入力フォーム 男子'!$C$10)</f>
        <v/>
      </c>
      <c r="G30" s="1333"/>
      <c r="H30" s="1339" t="str">
        <f>IF(ISBLANK('入力フォーム 男子'!I39),"",'入力フォーム 男子'!$F$10)</f>
        <v/>
      </c>
      <c r="I30" s="1263"/>
      <c r="J30" s="1063">
        <v>1</v>
      </c>
      <c r="K30" s="1226" t="str">
        <f>IF(ISBLANK('入力フォーム 男子'!I39),"",'入力フォーム 男子'!I39)</f>
        <v/>
      </c>
      <c r="L30" s="1227"/>
      <c r="M30" s="1259" t="str">
        <f>IF(ISBLANK('入力フォーム 男子'!K39),"",'入力フォーム 男子'!K39)</f>
        <v/>
      </c>
      <c r="N30" s="1063">
        <v>2</v>
      </c>
      <c r="O30" s="1226" t="str">
        <f>IF(ISBLANK('入力フォーム 男子'!I40),"",'入力フォーム 男子'!I40)</f>
        <v/>
      </c>
      <c r="P30" s="1227"/>
      <c r="Q30" s="1274" t="str">
        <f>IF(ISBLANK('入力フォーム 男子'!K40),"",'入力フォーム 男子'!K40)</f>
        <v/>
      </c>
      <c r="R30" s="1063">
        <v>3</v>
      </c>
      <c r="S30" s="1226" t="str">
        <f>IF(ISBLANK('入力フォーム 男子'!I41),"",'入力フォーム 男子'!I41)</f>
        <v/>
      </c>
      <c r="T30" s="1227"/>
      <c r="U30" s="1277" t="str">
        <f>IF(ISBLANK('入力フォーム 男子'!K41),"",'入力フォーム 男子'!K41)</f>
        <v/>
      </c>
      <c r="AC30" s="534"/>
      <c r="AD30" s="534"/>
      <c r="AE30" s="534"/>
      <c r="AF30" s="534"/>
      <c r="AG30" s="534"/>
      <c r="AH30" s="534"/>
    </row>
    <row r="31" spans="2:34" s="3" customFormat="1" ht="24" customHeight="1">
      <c r="B31" s="1327"/>
      <c r="C31" s="1328"/>
      <c r="D31" s="1328"/>
      <c r="E31" s="1329"/>
      <c r="F31" s="1334"/>
      <c r="G31" s="1335"/>
      <c r="H31" s="1342"/>
      <c r="I31" s="1265"/>
      <c r="J31" s="1064"/>
      <c r="K31" s="1228"/>
      <c r="L31" s="1229"/>
      <c r="M31" s="1258"/>
      <c r="N31" s="1064"/>
      <c r="O31" s="1228"/>
      <c r="P31" s="1229"/>
      <c r="Q31" s="1275"/>
      <c r="R31" s="1064"/>
      <c r="S31" s="1228"/>
      <c r="T31" s="1229"/>
      <c r="U31" s="1278"/>
      <c r="AC31" s="534"/>
      <c r="AD31" s="534"/>
      <c r="AE31" s="534"/>
      <c r="AF31" s="534"/>
      <c r="AG31" s="534"/>
      <c r="AH31" s="534"/>
    </row>
    <row r="32" spans="2:34" s="3" customFormat="1" ht="24" customHeight="1">
      <c r="B32" s="1327"/>
      <c r="C32" s="1328"/>
      <c r="D32" s="1328"/>
      <c r="E32" s="1329"/>
      <c r="F32" s="1334"/>
      <c r="G32" s="1335"/>
      <c r="H32" s="1342"/>
      <c r="I32" s="1265"/>
      <c r="J32" s="1070">
        <v>4</v>
      </c>
      <c r="K32" s="1235" t="str">
        <f>IF(ISBLANK('入力フォーム 男子'!I42),"",'入力フォーム 男子'!I42)</f>
        <v/>
      </c>
      <c r="L32" s="1236"/>
      <c r="M32" s="1257" t="str">
        <f>IF(ISBLANK('入力フォーム 男子'!K42),"",'入力フォーム 男子'!K42)</f>
        <v/>
      </c>
      <c r="N32" s="1070">
        <v>5</v>
      </c>
      <c r="O32" s="1235" t="str">
        <f>IF(ISBLANK('入力フォーム 男子'!I43),"",'入力フォーム 男子'!I43)</f>
        <v/>
      </c>
      <c r="P32" s="1236"/>
      <c r="Q32" s="1276" t="str">
        <f>IF(ISBLANK('入力フォーム 男子'!K43),"",'入力フォーム 男子'!K43)</f>
        <v/>
      </c>
      <c r="R32" s="1070">
        <v>6</v>
      </c>
      <c r="S32" s="1235" t="str">
        <f>IF(ISBLANK('入力フォーム 男子'!I44),"",'入力フォーム 男子'!I44)</f>
        <v/>
      </c>
      <c r="T32" s="1236"/>
      <c r="U32" s="1279" t="str">
        <f>IF(ISBLANK('入力フォーム 男子'!K44),"",'入力フォーム 男子'!K44)</f>
        <v/>
      </c>
      <c r="AC32" s="534"/>
      <c r="AD32" s="534"/>
      <c r="AE32" s="534"/>
      <c r="AF32" s="534"/>
      <c r="AG32" s="534"/>
      <c r="AH32" s="534"/>
    </row>
    <row r="33" spans="2:34" s="3" customFormat="1" ht="24" customHeight="1">
      <c r="B33" s="1327"/>
      <c r="C33" s="1328"/>
      <c r="D33" s="1328"/>
      <c r="E33" s="1329"/>
      <c r="F33" s="1334"/>
      <c r="G33" s="1335"/>
      <c r="H33" s="1342"/>
      <c r="I33" s="1265"/>
      <c r="J33" s="1064"/>
      <c r="K33" s="1228"/>
      <c r="L33" s="1229"/>
      <c r="M33" s="1258"/>
      <c r="N33" s="1064"/>
      <c r="O33" s="1228"/>
      <c r="P33" s="1229"/>
      <c r="Q33" s="1275"/>
      <c r="R33" s="1064"/>
      <c r="S33" s="1228"/>
      <c r="T33" s="1229"/>
      <c r="U33" s="1278"/>
      <c r="AC33" s="534"/>
      <c r="AD33" s="534"/>
      <c r="AE33" s="534"/>
      <c r="AF33" s="534"/>
      <c r="AG33" s="534"/>
      <c r="AH33" s="534"/>
    </row>
    <row r="34" spans="2:34" s="3" customFormat="1" ht="24" customHeight="1">
      <c r="B34" s="1330"/>
      <c r="C34" s="1331"/>
      <c r="D34" s="1331"/>
      <c r="E34" s="1332"/>
      <c r="F34" s="1232"/>
      <c r="G34" s="1336"/>
      <c r="H34" s="1340"/>
      <c r="I34" s="1341"/>
      <c r="J34" s="1070">
        <v>7</v>
      </c>
      <c r="K34" s="1235" t="str">
        <f>IF(ISBLANK('入力フォーム 男子'!I45),"",'入力フォーム 男子'!I45)</f>
        <v/>
      </c>
      <c r="L34" s="1236"/>
      <c r="M34" s="1257" t="str">
        <f>IF(ISBLANK('入力フォーム 男子'!K45),"",'入力フォーム 男子'!K45)</f>
        <v/>
      </c>
      <c r="N34" s="1284"/>
      <c r="O34" s="1285"/>
      <c r="P34" s="1285"/>
      <c r="Q34" s="1285"/>
      <c r="R34" s="1285"/>
      <c r="S34" s="1285"/>
      <c r="T34" s="1285"/>
      <c r="U34" s="1286"/>
      <c r="AC34" s="534"/>
      <c r="AD34" s="534"/>
      <c r="AE34" s="534"/>
      <c r="AF34" s="534"/>
      <c r="AG34" s="534"/>
      <c r="AH34" s="534"/>
    </row>
    <row r="35" spans="2:34" s="3" customFormat="1" ht="24" customHeight="1" thickBot="1">
      <c r="B35" s="1337" t="s">
        <v>63</v>
      </c>
      <c r="C35" s="1338"/>
      <c r="D35" s="1343" t="str">
        <f>IF(ISBLANK('入力フォーム 男子'!F40),"",'入力フォーム 男子'!F40)</f>
        <v/>
      </c>
      <c r="E35" s="1344"/>
      <c r="F35" s="1212" t="s">
        <v>69</v>
      </c>
      <c r="G35" s="1213"/>
      <c r="H35" s="1242" t="str">
        <f>IF(ISBLANK('入力フォーム 男子'!F43),"",'入力フォーム 男子'!F43)</f>
        <v/>
      </c>
      <c r="I35" s="1243"/>
      <c r="J35" s="1088"/>
      <c r="K35" s="1237"/>
      <c r="L35" s="1238"/>
      <c r="M35" s="1260"/>
      <c r="N35" s="1287"/>
      <c r="O35" s="1288"/>
      <c r="P35" s="1288"/>
      <c r="Q35" s="1288"/>
      <c r="R35" s="1288"/>
      <c r="S35" s="1288"/>
      <c r="T35" s="1288"/>
      <c r="U35" s="1289"/>
      <c r="AC35" s="534"/>
      <c r="AD35" s="534"/>
      <c r="AE35" s="534"/>
      <c r="AF35" s="534"/>
      <c r="AG35" s="534"/>
      <c r="AH35" s="534"/>
    </row>
    <row r="36" spans="2:34" s="3" customFormat="1" ht="9" customHeight="1" thickBot="1">
      <c r="AC36" s="534"/>
      <c r="AD36" s="534"/>
      <c r="AE36" s="534"/>
      <c r="AF36" s="534"/>
      <c r="AG36" s="534"/>
      <c r="AH36" s="534"/>
    </row>
    <row r="37" spans="2:34" s="19" customFormat="1" ht="21" customHeight="1">
      <c r="B37" s="1214" t="s">
        <v>38</v>
      </c>
      <c r="C37" s="1215"/>
      <c r="D37" s="1215"/>
      <c r="E37" s="1208"/>
      <c r="F37" s="1207" t="s">
        <v>11</v>
      </c>
      <c r="G37" s="1208"/>
      <c r="H37" s="1207" t="s">
        <v>25</v>
      </c>
      <c r="I37" s="1208"/>
      <c r="J37" s="1207" t="s">
        <v>40</v>
      </c>
      <c r="K37" s="1215"/>
      <c r="L37" s="1215"/>
      <c r="M37" s="1215"/>
      <c r="N37" s="1215"/>
      <c r="O37" s="1215"/>
      <c r="P37" s="1215"/>
      <c r="Q37" s="1215"/>
      <c r="R37" s="1215"/>
      <c r="S37" s="1215"/>
      <c r="T37" s="1215"/>
      <c r="U37" s="1234"/>
      <c r="AC37" s="583"/>
      <c r="AD37" s="583"/>
      <c r="AE37" s="583"/>
      <c r="AF37" s="583"/>
      <c r="AG37" s="583"/>
      <c r="AH37" s="583"/>
    </row>
    <row r="38" spans="2:34" s="19" customFormat="1" ht="21" customHeight="1" thickBot="1">
      <c r="B38" s="1216"/>
      <c r="C38" s="1179"/>
      <c r="D38" s="1179"/>
      <c r="E38" s="1209"/>
      <c r="F38" s="1178"/>
      <c r="G38" s="1209"/>
      <c r="H38" s="1178"/>
      <c r="I38" s="1209"/>
      <c r="J38" s="1178"/>
      <c r="K38" s="1179"/>
      <c r="L38" s="1179"/>
      <c r="M38" s="1179"/>
      <c r="N38" s="1179"/>
      <c r="O38" s="1179"/>
      <c r="P38" s="1179"/>
      <c r="Q38" s="1179"/>
      <c r="R38" s="1179"/>
      <c r="S38" s="1179"/>
      <c r="T38" s="1179"/>
      <c r="U38" s="1180"/>
      <c r="AC38" s="583"/>
      <c r="AD38" s="583"/>
      <c r="AE38" s="583"/>
      <c r="AF38" s="583"/>
      <c r="AG38" s="583"/>
      <c r="AH38" s="583"/>
    </row>
    <row r="39" spans="2:34" s="19" customFormat="1" ht="3" customHeight="1" thickBot="1">
      <c r="B39" s="526"/>
      <c r="C39" s="526"/>
      <c r="D39" s="526"/>
      <c r="E39" s="526"/>
      <c r="F39" s="526"/>
      <c r="G39" s="526"/>
      <c r="H39" s="533"/>
      <c r="I39" s="533"/>
      <c r="J39" s="526"/>
      <c r="K39" s="526"/>
      <c r="L39" s="526"/>
      <c r="M39" s="526"/>
      <c r="N39" s="526"/>
      <c r="O39" s="526"/>
      <c r="P39" s="526"/>
      <c r="Q39" s="526"/>
      <c r="R39" s="526"/>
      <c r="S39" s="526"/>
      <c r="T39" s="526"/>
      <c r="U39" s="526"/>
      <c r="AC39" s="583"/>
      <c r="AD39" s="583"/>
      <c r="AE39" s="583"/>
      <c r="AF39" s="583"/>
      <c r="AG39" s="583"/>
      <c r="AH39" s="583"/>
    </row>
    <row r="40" spans="2:34" s="3" customFormat="1" ht="24" customHeight="1">
      <c r="B40" s="1300" t="s">
        <v>16</v>
      </c>
      <c r="C40" s="1301"/>
      <c r="D40" s="1301"/>
      <c r="E40" s="1302"/>
      <c r="F40" s="1207" t="str">
        <f>IF(ISBLANK('入力フォーム 男子'!I48),"",'入力フォーム 男子'!C10)</f>
        <v/>
      </c>
      <c r="G40" s="1208"/>
      <c r="H40" s="1226">
        <f>IF(ISBLANK(F40),"",'入力フォーム 男子'!F10)</f>
        <v>0</v>
      </c>
      <c r="I40" s="1263"/>
      <c r="J40" s="1063">
        <v>1</v>
      </c>
      <c r="K40" s="1226">
        <f>IF(ISBLANK($F$40),"",'入力フォーム 男子'!$I48)</f>
        <v>0</v>
      </c>
      <c r="L40" s="1226"/>
      <c r="M40" s="1267">
        <f>IF(ISBLANK($F$40),"",'入力フォーム 男子'!$K48)</f>
        <v>0</v>
      </c>
      <c r="N40" s="1063">
        <v>2</v>
      </c>
      <c r="O40" s="1226">
        <f>IF(ISBLANK($F$40),"",'入力フォーム 男子'!$I49)</f>
        <v>0</v>
      </c>
      <c r="P40" s="1226"/>
      <c r="Q40" s="1267">
        <f>IF(ISBLANK($F$40),"",'入力フォーム 男子'!$K49)</f>
        <v>0</v>
      </c>
      <c r="R40" s="1063">
        <v>3</v>
      </c>
      <c r="S40" s="1226">
        <f>IF(ISBLANK($F$40),"",'入力フォーム 男子'!$I50)</f>
        <v>0</v>
      </c>
      <c r="T40" s="1226"/>
      <c r="U40" s="1321">
        <f>IF(ISBLANK($F$40),"",'入力フォーム 男子'!$K50)</f>
        <v>0</v>
      </c>
      <c r="AC40" s="534"/>
      <c r="AD40" s="534"/>
      <c r="AE40" s="534"/>
      <c r="AF40" s="534"/>
      <c r="AG40" s="534"/>
      <c r="AH40" s="534"/>
    </row>
    <row r="41" spans="2:34" s="3" customFormat="1" ht="24" customHeight="1">
      <c r="B41" s="1303"/>
      <c r="C41" s="1304"/>
      <c r="D41" s="1304"/>
      <c r="E41" s="1305"/>
      <c r="F41" s="1261"/>
      <c r="G41" s="1262"/>
      <c r="H41" s="1264"/>
      <c r="I41" s="1265"/>
      <c r="J41" s="1064"/>
      <c r="K41" s="1228"/>
      <c r="L41" s="1228"/>
      <c r="M41" s="1268"/>
      <c r="N41" s="1064"/>
      <c r="O41" s="1228"/>
      <c r="P41" s="1228"/>
      <c r="Q41" s="1268"/>
      <c r="R41" s="1064"/>
      <c r="S41" s="1228"/>
      <c r="T41" s="1228"/>
      <c r="U41" s="1322"/>
      <c r="AC41" s="534"/>
      <c r="AD41" s="534"/>
      <c r="AE41" s="534"/>
      <c r="AF41" s="534"/>
      <c r="AG41" s="534"/>
      <c r="AH41" s="534"/>
    </row>
    <row r="42" spans="2:34" s="3" customFormat="1" ht="24" customHeight="1">
      <c r="B42" s="1303"/>
      <c r="C42" s="1304"/>
      <c r="D42" s="1304"/>
      <c r="E42" s="1305"/>
      <c r="F42" s="1261"/>
      <c r="G42" s="1262"/>
      <c r="H42" s="1264"/>
      <c r="I42" s="1265"/>
      <c r="J42" s="1070">
        <v>4</v>
      </c>
      <c r="K42" s="1235">
        <f>IF(ISBLANK($F$40),"",'入力フォーム 男子'!$I51)</f>
        <v>0</v>
      </c>
      <c r="L42" s="1235"/>
      <c r="M42" s="1282">
        <f>IF(ISBLANK($F$40),"",'入力フォーム 男子'!$K51)</f>
        <v>0</v>
      </c>
      <c r="N42" s="1070">
        <v>5</v>
      </c>
      <c r="O42" s="1235">
        <f>IF(ISBLANK($F$40),"",'入力フォーム 男子'!$I52)</f>
        <v>0</v>
      </c>
      <c r="P42" s="1235"/>
      <c r="Q42" s="1282">
        <f>IF(ISBLANK($F$40),"",'入力フォーム 男子'!$K52)</f>
        <v>0</v>
      </c>
      <c r="R42" s="1070">
        <v>6</v>
      </c>
      <c r="S42" s="1235">
        <f>IF(ISBLANK($F$40),"",'入力フォーム 男子'!$I53)</f>
        <v>0</v>
      </c>
      <c r="T42" s="1235"/>
      <c r="U42" s="1323">
        <f>IF(ISBLANK($F$40),"",'入力フォーム 男子'!$K53)</f>
        <v>0</v>
      </c>
      <c r="AC42" s="534"/>
      <c r="AD42" s="534"/>
      <c r="AE42" s="534"/>
      <c r="AF42" s="534"/>
      <c r="AG42" s="534"/>
      <c r="AH42" s="534"/>
    </row>
    <row r="43" spans="2:34" s="3" customFormat="1" ht="24" customHeight="1" thickBot="1">
      <c r="B43" s="1306"/>
      <c r="C43" s="1307"/>
      <c r="D43" s="1307"/>
      <c r="E43" s="1308"/>
      <c r="F43" s="1178"/>
      <c r="G43" s="1209"/>
      <c r="H43" s="1237"/>
      <c r="I43" s="1266"/>
      <c r="J43" s="1088"/>
      <c r="K43" s="1237"/>
      <c r="L43" s="1237"/>
      <c r="M43" s="1283"/>
      <c r="N43" s="1088"/>
      <c r="O43" s="1237"/>
      <c r="P43" s="1237"/>
      <c r="Q43" s="1283"/>
      <c r="R43" s="1088"/>
      <c r="S43" s="1237"/>
      <c r="T43" s="1237"/>
      <c r="U43" s="1320"/>
      <c r="AC43" s="534"/>
      <c r="AD43" s="534"/>
      <c r="AE43" s="534"/>
      <c r="AF43" s="534"/>
      <c r="AG43" s="534"/>
      <c r="AH43" s="534"/>
    </row>
    <row r="44" spans="2:34" s="3" customFormat="1" ht="8.25" customHeight="1">
      <c r="G44" s="531"/>
      <c r="K44" s="534"/>
      <c r="L44" s="531"/>
      <c r="O44" s="534"/>
      <c r="P44" s="534"/>
      <c r="R44" s="8"/>
      <c r="S44" s="8"/>
      <c r="T44" s="534"/>
      <c r="U44" s="534"/>
      <c r="AC44" s="534"/>
      <c r="AD44" s="534"/>
      <c r="AE44" s="534"/>
      <c r="AF44" s="534"/>
      <c r="AG44" s="534"/>
      <c r="AH44" s="534"/>
    </row>
    <row r="45" spans="2:34" s="524" customFormat="1" ht="24" customHeight="1">
      <c r="B45" s="1224" t="s">
        <v>231</v>
      </c>
      <c r="C45" s="1224"/>
      <c r="D45" s="1224"/>
      <c r="E45" s="1224"/>
      <c r="F45" s="1224"/>
      <c r="G45" s="1224"/>
      <c r="H45" s="1224"/>
      <c r="I45" s="1224"/>
      <c r="J45" s="1224"/>
      <c r="K45" s="1224"/>
      <c r="L45" s="1224"/>
      <c r="M45" s="1224"/>
      <c r="N45" s="1224"/>
      <c r="O45" s="1224"/>
      <c r="P45" s="1224"/>
      <c r="Q45" s="1224"/>
      <c r="R45" s="1224"/>
      <c r="S45" s="1224"/>
      <c r="T45" s="522"/>
      <c r="U45" s="523" t="s">
        <v>280</v>
      </c>
      <c r="AC45" s="582"/>
      <c r="AD45" s="582"/>
      <c r="AE45" s="582"/>
      <c r="AF45" s="582"/>
      <c r="AG45" s="582"/>
      <c r="AH45" s="582"/>
    </row>
    <row r="46" spans="2:34" s="524" customFormat="1" ht="6" customHeight="1" thickBot="1">
      <c r="B46" s="525"/>
      <c r="C46" s="525"/>
      <c r="D46" s="525"/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3"/>
      <c r="AC46" s="582"/>
      <c r="AD46" s="582"/>
      <c r="AE46" s="582"/>
      <c r="AF46" s="582"/>
      <c r="AG46" s="582"/>
      <c r="AH46" s="582"/>
    </row>
    <row r="47" spans="2:34" s="19" customFormat="1" ht="21" customHeight="1">
      <c r="B47" s="1214" t="s">
        <v>38</v>
      </c>
      <c r="C47" s="1215"/>
      <c r="D47" s="1215"/>
      <c r="E47" s="1208"/>
      <c r="F47" s="1207" t="s">
        <v>56</v>
      </c>
      <c r="G47" s="1208"/>
      <c r="H47" s="1207" t="s">
        <v>21</v>
      </c>
      <c r="I47" s="1215"/>
      <c r="J47" s="1208"/>
      <c r="K47" s="1255" t="s">
        <v>61</v>
      </c>
      <c r="L47" s="1207" t="s">
        <v>25</v>
      </c>
      <c r="M47" s="1215"/>
      <c r="N47" s="1208"/>
      <c r="O47" s="1313" t="s">
        <v>68</v>
      </c>
      <c r="P47" s="1314"/>
      <c r="Q47" s="1314"/>
      <c r="R47" s="1315"/>
      <c r="S47" s="1207" t="s">
        <v>39</v>
      </c>
      <c r="T47" s="1215"/>
      <c r="U47" s="1234"/>
      <c r="AC47" s="583"/>
      <c r="AD47" s="583"/>
      <c r="AE47" s="583"/>
      <c r="AF47" s="583"/>
      <c r="AG47" s="583"/>
      <c r="AH47" s="583"/>
    </row>
    <row r="48" spans="2:34" s="19" customFormat="1" ht="21" customHeight="1" thickBot="1">
      <c r="B48" s="1216"/>
      <c r="C48" s="1179"/>
      <c r="D48" s="1179"/>
      <c r="E48" s="1209"/>
      <c r="F48" s="1178"/>
      <c r="G48" s="1209"/>
      <c r="H48" s="1178"/>
      <c r="I48" s="1179"/>
      <c r="J48" s="1209"/>
      <c r="K48" s="1256"/>
      <c r="L48" s="1178"/>
      <c r="M48" s="1179"/>
      <c r="N48" s="1209"/>
      <c r="O48" s="1316"/>
      <c r="P48" s="1317"/>
      <c r="Q48" s="1317"/>
      <c r="R48" s="1318"/>
      <c r="S48" s="1178"/>
      <c r="T48" s="1179"/>
      <c r="U48" s="1180"/>
      <c r="AC48" s="583"/>
      <c r="AD48" s="583"/>
      <c r="AE48" s="583"/>
      <c r="AF48" s="583"/>
      <c r="AG48" s="583"/>
      <c r="AH48" s="583"/>
    </row>
    <row r="49" spans="2:34" s="3" customFormat="1" ht="39" customHeight="1" thickBot="1">
      <c r="B49" s="1206" t="s">
        <v>192</v>
      </c>
      <c r="C49" s="1200"/>
      <c r="D49" s="1200"/>
      <c r="E49" s="1201"/>
      <c r="F49" s="1202" t="str">
        <f>IF(ISBLANK('入力フォーム 女子'!F18),"",'入力フォーム 女子'!$C$10)</f>
        <v/>
      </c>
      <c r="G49" s="1203"/>
      <c r="H49" s="1204">
        <f>IF(ISBLANK($F49),"",'入力フォーム 女子'!I18)</f>
        <v>0</v>
      </c>
      <c r="I49" s="1204"/>
      <c r="J49" s="1205"/>
      <c r="K49" s="528">
        <f>IF(ISBLANK($F49),"",'入力フォーム 女子'!K18)</f>
        <v>0</v>
      </c>
      <c r="L49" s="1202">
        <f>IF(ISBLANK($F49),"",'入力フォーム 女子'!$F$10)</f>
        <v>0</v>
      </c>
      <c r="M49" s="1225"/>
      <c r="N49" s="1203"/>
      <c r="O49" s="1222">
        <f>IF(ISBLANK($F49),"",'入力フォーム 女子'!F18)</f>
        <v>0</v>
      </c>
      <c r="P49" s="1223"/>
      <c r="Q49" s="1223"/>
      <c r="R49" s="1269"/>
      <c r="S49" s="1239" t="s">
        <v>64</v>
      </c>
      <c r="T49" s="1240"/>
      <c r="U49" s="1241"/>
      <c r="AC49" s="534"/>
      <c r="AD49" s="534"/>
      <c r="AE49" s="534"/>
      <c r="AF49" s="534"/>
      <c r="AG49" s="534"/>
      <c r="AH49" s="534"/>
    </row>
    <row r="50" spans="2:34" s="3" customFormat="1" ht="39" customHeight="1" thickBot="1">
      <c r="B50" s="1206" t="s">
        <v>192</v>
      </c>
      <c r="C50" s="1200"/>
      <c r="D50" s="1200"/>
      <c r="E50" s="1201"/>
      <c r="F50" s="1202" t="str">
        <f>IF(ISBLANK('入力フォーム 女子'!F19),"",'入力フォーム 女子'!$C$10)</f>
        <v/>
      </c>
      <c r="G50" s="1203"/>
      <c r="H50" s="1204">
        <f>IF(ISBLANK($F50),"",'入力フォーム 女子'!I19)</f>
        <v>0</v>
      </c>
      <c r="I50" s="1204"/>
      <c r="J50" s="1205"/>
      <c r="K50" s="528">
        <f>IF(ISBLANK($F50),"",'入力フォーム 女子'!K19)</f>
        <v>0</v>
      </c>
      <c r="L50" s="1202">
        <f>IF(ISBLANK($F50),"",'入力フォーム 女子'!$F$10)</f>
        <v>0</v>
      </c>
      <c r="M50" s="1225"/>
      <c r="N50" s="1203"/>
      <c r="O50" s="1222">
        <f>IF(ISBLANK($F50),"",'入力フォーム 女子'!F19)</f>
        <v>0</v>
      </c>
      <c r="P50" s="1223"/>
      <c r="Q50" s="1223"/>
      <c r="R50" s="1269"/>
      <c r="S50" s="1239" t="s">
        <v>64</v>
      </c>
      <c r="T50" s="1240"/>
      <c r="U50" s="1241"/>
      <c r="AC50" s="534"/>
      <c r="AD50" s="534"/>
      <c r="AE50" s="534"/>
      <c r="AF50" s="534"/>
      <c r="AG50" s="534"/>
      <c r="AH50" s="534"/>
    </row>
    <row r="51" spans="2:34" s="3" customFormat="1" ht="39" customHeight="1" thickBot="1">
      <c r="B51" s="1206" t="s">
        <v>192</v>
      </c>
      <c r="C51" s="1200"/>
      <c r="D51" s="1200"/>
      <c r="E51" s="1201"/>
      <c r="F51" s="1202" t="str">
        <f>IF(ISBLANK('入力フォーム 女子'!F20),"",'入力フォーム 女子'!$C$10)</f>
        <v/>
      </c>
      <c r="G51" s="1203"/>
      <c r="H51" s="1204">
        <f>IF(ISBLANK($F51),"",'入力フォーム 女子'!I20)</f>
        <v>0</v>
      </c>
      <c r="I51" s="1204"/>
      <c r="J51" s="1205"/>
      <c r="K51" s="528">
        <f>IF(ISBLANK($F51),"",'入力フォーム 女子'!K20)</f>
        <v>0</v>
      </c>
      <c r="L51" s="1202">
        <f>IF(ISBLANK($F51),"",'入力フォーム 女子'!$F$10)</f>
        <v>0</v>
      </c>
      <c r="M51" s="1225"/>
      <c r="N51" s="1203"/>
      <c r="O51" s="1222">
        <f>IF(ISBLANK($F51),"",'入力フォーム 女子'!F20)</f>
        <v>0</v>
      </c>
      <c r="P51" s="1223"/>
      <c r="Q51" s="1223"/>
      <c r="R51" s="1269"/>
      <c r="S51" s="1239" t="s">
        <v>64</v>
      </c>
      <c r="T51" s="1240"/>
      <c r="U51" s="1241"/>
      <c r="AC51" s="534"/>
      <c r="AD51" s="534"/>
      <c r="AE51" s="534"/>
      <c r="AF51" s="534"/>
      <c r="AG51" s="534"/>
      <c r="AH51" s="534"/>
    </row>
    <row r="52" spans="2:34" s="3" customFormat="1" ht="39" customHeight="1" thickBot="1">
      <c r="B52" s="1206" t="s">
        <v>192</v>
      </c>
      <c r="C52" s="1200"/>
      <c r="D52" s="1200"/>
      <c r="E52" s="1201"/>
      <c r="F52" s="1202" t="str">
        <f>IF(ISBLANK('入力フォーム 女子'!F21),"",'入力フォーム 女子'!$C$10)</f>
        <v/>
      </c>
      <c r="G52" s="1203"/>
      <c r="H52" s="1204">
        <f>IF(ISBLANK($F52),"",'入力フォーム 女子'!I21)</f>
        <v>0</v>
      </c>
      <c r="I52" s="1204"/>
      <c r="J52" s="1205"/>
      <c r="K52" s="528">
        <f>IF(ISBLANK($F52),"",'入力フォーム 女子'!K21)</f>
        <v>0</v>
      </c>
      <c r="L52" s="1202">
        <f>IF(ISBLANK($F52),"",'入力フォーム 女子'!$F$10)</f>
        <v>0</v>
      </c>
      <c r="M52" s="1225"/>
      <c r="N52" s="1203"/>
      <c r="O52" s="1222">
        <f>IF(ISBLANK($F52),"",'入力フォーム 女子'!F21)</f>
        <v>0</v>
      </c>
      <c r="P52" s="1223"/>
      <c r="Q52" s="1223"/>
      <c r="R52" s="1269"/>
      <c r="S52" s="1239" t="s">
        <v>64</v>
      </c>
      <c r="T52" s="1240"/>
      <c r="U52" s="1241"/>
      <c r="AC52" s="534"/>
      <c r="AD52" s="534"/>
      <c r="AE52" s="534"/>
      <c r="AF52" s="534"/>
      <c r="AG52" s="534"/>
      <c r="AH52" s="534"/>
    </row>
    <row r="53" spans="2:34" s="3" customFormat="1" ht="39" customHeight="1" thickBot="1">
      <c r="B53" s="1206" t="s">
        <v>192</v>
      </c>
      <c r="C53" s="1200"/>
      <c r="D53" s="1200"/>
      <c r="E53" s="1201"/>
      <c r="F53" s="1202" t="str">
        <f>IF(ISBLANK('入力フォーム 女子'!F22),"",'入力フォーム 女子'!$C$10)</f>
        <v/>
      </c>
      <c r="G53" s="1203"/>
      <c r="H53" s="1204">
        <f>IF(ISBLANK($F53),"",'入力フォーム 女子'!I22)</f>
        <v>0</v>
      </c>
      <c r="I53" s="1204"/>
      <c r="J53" s="1205"/>
      <c r="K53" s="528">
        <f>IF(ISBLANK($F53),"",'入力フォーム 女子'!K22)</f>
        <v>0</v>
      </c>
      <c r="L53" s="1202">
        <f>IF(ISBLANK($F53),"",'入力フォーム 女子'!$F$10)</f>
        <v>0</v>
      </c>
      <c r="M53" s="1225"/>
      <c r="N53" s="1203"/>
      <c r="O53" s="1222">
        <f>IF(ISBLANK($F53),"",'入力フォーム 女子'!F22)</f>
        <v>0</v>
      </c>
      <c r="P53" s="1223"/>
      <c r="Q53" s="1223"/>
      <c r="R53" s="1269"/>
      <c r="S53" s="1239" t="s">
        <v>64</v>
      </c>
      <c r="T53" s="1240"/>
      <c r="U53" s="1241"/>
      <c r="AC53" s="534"/>
      <c r="AD53" s="534"/>
      <c r="AE53" s="534"/>
      <c r="AF53" s="534"/>
      <c r="AG53" s="534"/>
      <c r="AH53" s="534"/>
    </row>
    <row r="54" spans="2:34" s="3" customFormat="1" ht="39" customHeight="1" thickBot="1">
      <c r="B54" s="1206" t="s">
        <v>192</v>
      </c>
      <c r="C54" s="1200"/>
      <c r="D54" s="1200"/>
      <c r="E54" s="1201"/>
      <c r="F54" s="1202" t="str">
        <f>IF(ISBLANK('入力フォーム 女子'!F23),"",'入力フォーム 女子'!$C$10)</f>
        <v/>
      </c>
      <c r="G54" s="1203"/>
      <c r="H54" s="1204">
        <f>IF(ISBLANK($F54),"",'入力フォーム 女子'!I23)</f>
        <v>0</v>
      </c>
      <c r="I54" s="1204"/>
      <c r="J54" s="1205"/>
      <c r="K54" s="528">
        <f>IF(ISBLANK($F54),"",'入力フォーム 女子'!K23)</f>
        <v>0</v>
      </c>
      <c r="L54" s="1202">
        <f>IF(ISBLANK($F54),"",'入力フォーム 女子'!$F$10)</f>
        <v>0</v>
      </c>
      <c r="M54" s="1225"/>
      <c r="N54" s="1203"/>
      <c r="O54" s="1222">
        <f>IF(ISBLANK($F54),"",'入力フォーム 女子'!F23)</f>
        <v>0</v>
      </c>
      <c r="P54" s="1223"/>
      <c r="Q54" s="1223"/>
      <c r="R54" s="1269"/>
      <c r="S54" s="1239" t="s">
        <v>64</v>
      </c>
      <c r="T54" s="1240"/>
      <c r="U54" s="1241"/>
      <c r="AC54" s="534"/>
      <c r="AD54" s="534"/>
      <c r="AE54" s="534"/>
      <c r="AF54" s="534"/>
      <c r="AG54" s="534"/>
      <c r="AH54" s="534"/>
    </row>
    <row r="55" spans="2:34" s="3" customFormat="1" ht="39" customHeight="1" thickBot="1">
      <c r="B55" s="1206" t="s">
        <v>176</v>
      </c>
      <c r="C55" s="1200"/>
      <c r="D55" s="1200"/>
      <c r="E55" s="1201"/>
      <c r="F55" s="1202" t="str">
        <f>IF(ISBLANK('入力フォーム 女子'!F24),"",'入力フォーム 女子'!$C$10)</f>
        <v/>
      </c>
      <c r="G55" s="1203"/>
      <c r="H55" s="1204">
        <f>IF(ISBLANK($F55),"",'入力フォーム 女子'!I24)</f>
        <v>0</v>
      </c>
      <c r="I55" s="1204"/>
      <c r="J55" s="1205"/>
      <c r="K55" s="528">
        <f>IF(ISBLANK($F55),"",'入力フォーム 女子'!K24)</f>
        <v>0</v>
      </c>
      <c r="L55" s="1202">
        <f>IF(ISBLANK($F55),"",'入力フォーム 女子'!$F$10)</f>
        <v>0</v>
      </c>
      <c r="M55" s="1225"/>
      <c r="N55" s="1203"/>
      <c r="O55" s="1251">
        <f>IF(ISBLANK($F55),"",'入力フォーム 女子'!F24)</f>
        <v>0</v>
      </c>
      <c r="P55" s="1252"/>
      <c r="Q55" s="1252"/>
      <c r="R55" s="1312"/>
      <c r="S55" s="1239" t="s">
        <v>64</v>
      </c>
      <c r="T55" s="1240"/>
      <c r="U55" s="1241"/>
      <c r="AC55" s="534"/>
      <c r="AD55" s="534"/>
      <c r="AE55" s="534"/>
      <c r="AF55" s="534"/>
      <c r="AG55" s="534"/>
      <c r="AH55" s="534"/>
    </row>
    <row r="56" spans="2:34" s="3" customFormat="1" ht="39" customHeight="1" thickBot="1">
      <c r="B56" s="1206" t="s">
        <v>176</v>
      </c>
      <c r="C56" s="1200"/>
      <c r="D56" s="1200"/>
      <c r="E56" s="1201"/>
      <c r="F56" s="1202" t="str">
        <f>IF(ISBLANK('入力フォーム 女子'!F25),"",'入力フォーム 女子'!$C$10)</f>
        <v/>
      </c>
      <c r="G56" s="1203"/>
      <c r="H56" s="1204">
        <f>IF(ISBLANK($F56),"",'入力フォーム 女子'!I25)</f>
        <v>0</v>
      </c>
      <c r="I56" s="1204"/>
      <c r="J56" s="1205"/>
      <c r="K56" s="528">
        <f>IF(ISBLANK($F56),"",'入力フォーム 女子'!K25)</f>
        <v>0</v>
      </c>
      <c r="L56" s="1202">
        <f>IF(ISBLANK($F56),"",'入力フォーム 女子'!$F$10)</f>
        <v>0</v>
      </c>
      <c r="M56" s="1225"/>
      <c r="N56" s="1203"/>
      <c r="O56" s="1251">
        <f>IF(ISBLANK($F56),"",'入力フォーム 女子'!F25)</f>
        <v>0</v>
      </c>
      <c r="P56" s="1252"/>
      <c r="Q56" s="1252"/>
      <c r="R56" s="1312"/>
      <c r="S56" s="1239" t="s">
        <v>64</v>
      </c>
      <c r="T56" s="1240"/>
      <c r="U56" s="1241"/>
      <c r="AC56" s="534"/>
      <c r="AD56" s="534"/>
      <c r="AE56" s="534"/>
      <c r="AF56" s="534"/>
      <c r="AG56" s="534"/>
      <c r="AH56" s="534"/>
    </row>
    <row r="57" spans="2:34" s="3" customFormat="1" ht="39" customHeight="1" thickBot="1">
      <c r="B57" s="1206" t="s">
        <v>176</v>
      </c>
      <c r="C57" s="1200"/>
      <c r="D57" s="1200"/>
      <c r="E57" s="1201"/>
      <c r="F57" s="1202" t="str">
        <f>IF(ISBLANK('入力フォーム 女子'!F26),"",'入力フォーム 女子'!$C$10)</f>
        <v/>
      </c>
      <c r="G57" s="1203"/>
      <c r="H57" s="1204">
        <f>IF(ISBLANK($F57),"",'入力フォーム 女子'!I26)</f>
        <v>0</v>
      </c>
      <c r="I57" s="1204"/>
      <c r="J57" s="1205"/>
      <c r="K57" s="528">
        <f>IF(ISBLANK($F57),"",'入力フォーム 女子'!K26)</f>
        <v>0</v>
      </c>
      <c r="L57" s="1202">
        <f>IF(ISBLANK($F57),"",'入力フォーム 女子'!$F$10)</f>
        <v>0</v>
      </c>
      <c r="M57" s="1225"/>
      <c r="N57" s="1203"/>
      <c r="O57" s="1251">
        <f>IF(ISBLANK($F57),"",'入力フォーム 女子'!F26)</f>
        <v>0</v>
      </c>
      <c r="P57" s="1252"/>
      <c r="Q57" s="1252"/>
      <c r="R57" s="1312"/>
      <c r="S57" s="1239" t="s">
        <v>64</v>
      </c>
      <c r="T57" s="1240"/>
      <c r="U57" s="1241"/>
      <c r="AC57" s="534"/>
      <c r="AD57" s="534"/>
      <c r="AE57" s="534"/>
      <c r="AF57" s="534"/>
      <c r="AG57" s="534"/>
      <c r="AH57" s="534"/>
    </row>
    <row r="58" spans="2:34" s="3" customFormat="1" ht="39" customHeight="1" thickBot="1">
      <c r="B58" s="1206" t="s">
        <v>176</v>
      </c>
      <c r="C58" s="1200"/>
      <c r="D58" s="1200"/>
      <c r="E58" s="1201"/>
      <c r="F58" s="1202" t="str">
        <f>IF(ISBLANK('入力フォーム 女子'!F27),"",'入力フォーム 女子'!$C$10)</f>
        <v/>
      </c>
      <c r="G58" s="1203"/>
      <c r="H58" s="1204">
        <f>IF(ISBLANK($F58),"",'入力フォーム 女子'!I27)</f>
        <v>0</v>
      </c>
      <c r="I58" s="1204"/>
      <c r="J58" s="1205"/>
      <c r="K58" s="528">
        <f>IF(ISBLANK($F58),"",'入力フォーム 女子'!K27)</f>
        <v>0</v>
      </c>
      <c r="L58" s="1202">
        <f>IF(ISBLANK($F58),"",'入力フォーム 女子'!$F$10)</f>
        <v>0</v>
      </c>
      <c r="M58" s="1225"/>
      <c r="N58" s="1203"/>
      <c r="O58" s="1251">
        <f>IF(ISBLANK($F58),"",'入力フォーム 女子'!F27)</f>
        <v>0</v>
      </c>
      <c r="P58" s="1252"/>
      <c r="Q58" s="1252"/>
      <c r="R58" s="1312"/>
      <c r="S58" s="1239" t="s">
        <v>64</v>
      </c>
      <c r="T58" s="1240"/>
      <c r="U58" s="1241"/>
      <c r="AC58" s="534"/>
      <c r="AD58" s="534"/>
      <c r="AE58" s="534"/>
      <c r="AF58" s="534"/>
      <c r="AG58" s="534"/>
      <c r="AH58" s="534"/>
    </row>
    <row r="59" spans="2:34" s="3" customFormat="1" ht="39" customHeight="1" thickBot="1">
      <c r="B59" s="1206" t="s">
        <v>176</v>
      </c>
      <c r="C59" s="1200"/>
      <c r="D59" s="1200"/>
      <c r="E59" s="1201"/>
      <c r="F59" s="1202" t="str">
        <f>IF(ISBLANK('入力フォーム 女子'!F28),"",'入力フォーム 女子'!$C$10)</f>
        <v/>
      </c>
      <c r="G59" s="1203"/>
      <c r="H59" s="1204">
        <f>IF(ISBLANK($F59),"",'入力フォーム 女子'!I28)</f>
        <v>0</v>
      </c>
      <c r="I59" s="1204"/>
      <c r="J59" s="1205"/>
      <c r="K59" s="528">
        <f>IF(ISBLANK($F59),"",'入力フォーム 女子'!K28)</f>
        <v>0</v>
      </c>
      <c r="L59" s="1202">
        <f>IF(ISBLANK($F59),"",'入力フォーム 女子'!$F$10)</f>
        <v>0</v>
      </c>
      <c r="M59" s="1225"/>
      <c r="N59" s="1203"/>
      <c r="O59" s="1251">
        <f>IF(ISBLANK($F59),"",'入力フォーム 女子'!F28)</f>
        <v>0</v>
      </c>
      <c r="P59" s="1252"/>
      <c r="Q59" s="1252"/>
      <c r="R59" s="1312"/>
      <c r="S59" s="1239" t="s">
        <v>64</v>
      </c>
      <c r="T59" s="1240"/>
      <c r="U59" s="1241"/>
      <c r="AC59" s="534"/>
      <c r="AD59" s="534"/>
      <c r="AE59" s="534"/>
      <c r="AF59" s="534"/>
      <c r="AG59" s="534"/>
      <c r="AH59" s="534"/>
    </row>
    <row r="60" spans="2:34" s="3" customFormat="1" ht="39" customHeight="1" thickBot="1">
      <c r="B60" s="1206" t="s">
        <v>176</v>
      </c>
      <c r="C60" s="1200"/>
      <c r="D60" s="1200"/>
      <c r="E60" s="1201"/>
      <c r="F60" s="1202" t="str">
        <f>IF(ISBLANK('入力フォーム 女子'!F29),"",'入力フォーム 女子'!$C$10)</f>
        <v/>
      </c>
      <c r="G60" s="1203"/>
      <c r="H60" s="1204">
        <f>IF(ISBLANK($F60),"",'入力フォーム 女子'!I29)</f>
        <v>0</v>
      </c>
      <c r="I60" s="1204"/>
      <c r="J60" s="1205"/>
      <c r="K60" s="528">
        <f>IF(ISBLANK($F60),"",'入力フォーム 女子'!K29)</f>
        <v>0</v>
      </c>
      <c r="L60" s="1202">
        <f>IF(ISBLANK($F60),"",'入力フォーム 女子'!$F$10)</f>
        <v>0</v>
      </c>
      <c r="M60" s="1225"/>
      <c r="N60" s="1203"/>
      <c r="O60" s="1251">
        <f>IF(ISBLANK($F60),"",'入力フォーム 女子'!F29)</f>
        <v>0</v>
      </c>
      <c r="P60" s="1252"/>
      <c r="Q60" s="1252"/>
      <c r="R60" s="1312"/>
      <c r="S60" s="1239" t="s">
        <v>64</v>
      </c>
      <c r="T60" s="1240"/>
      <c r="U60" s="1241"/>
      <c r="AC60" s="534"/>
      <c r="AD60" s="534"/>
      <c r="AE60" s="534"/>
      <c r="AF60" s="534"/>
      <c r="AG60" s="534"/>
      <c r="AH60" s="534"/>
    </row>
    <row r="61" spans="2:34" s="3" customFormat="1" ht="39" customHeight="1" thickBot="1">
      <c r="B61" s="1206" t="s">
        <v>191</v>
      </c>
      <c r="C61" s="1200"/>
      <c r="D61" s="1200"/>
      <c r="E61" s="1201"/>
      <c r="F61" s="1202" t="str">
        <f>IF(ISBLANK('入力フォーム 女子'!F30),"",'入力フォーム 女子'!$C$10)</f>
        <v/>
      </c>
      <c r="G61" s="1203"/>
      <c r="H61" s="1204">
        <f>IF(ISBLANK($F61),"",'入力フォーム 女子'!I30)</f>
        <v>0</v>
      </c>
      <c r="I61" s="1204"/>
      <c r="J61" s="1205"/>
      <c r="K61" s="528">
        <f>IF(ISBLANK($F61),"",'入力フォーム 女子'!K30)</f>
        <v>0</v>
      </c>
      <c r="L61" s="1202">
        <f>IF(ISBLANK($F61),"",'入力フォーム 女子'!$F$10)</f>
        <v>0</v>
      </c>
      <c r="M61" s="1225"/>
      <c r="N61" s="1203"/>
      <c r="O61" s="1251">
        <f>IF(ISBLANK($F61),"",'入力フォーム 女子'!F30)</f>
        <v>0</v>
      </c>
      <c r="P61" s="1252"/>
      <c r="Q61" s="1252"/>
      <c r="R61" s="1312"/>
      <c r="S61" s="1239" t="s">
        <v>64</v>
      </c>
      <c r="T61" s="1240"/>
      <c r="U61" s="1241"/>
      <c r="AC61" s="534"/>
      <c r="AD61" s="534"/>
      <c r="AE61" s="534"/>
      <c r="AF61" s="534"/>
      <c r="AG61" s="534"/>
      <c r="AH61" s="534"/>
    </row>
    <row r="62" spans="2:34" s="3" customFormat="1" ht="39" customHeight="1" thickBot="1">
      <c r="B62" s="1206" t="s">
        <v>191</v>
      </c>
      <c r="C62" s="1200"/>
      <c r="D62" s="1200"/>
      <c r="E62" s="1201"/>
      <c r="F62" s="1202" t="str">
        <f>IF(ISBLANK('入力フォーム 女子'!F31),"",'入力フォーム 女子'!$C$10)</f>
        <v/>
      </c>
      <c r="G62" s="1203"/>
      <c r="H62" s="1204">
        <f>IF(ISBLANK($F62),"",'入力フォーム 女子'!I31)</f>
        <v>0</v>
      </c>
      <c r="I62" s="1204"/>
      <c r="J62" s="1205"/>
      <c r="K62" s="528">
        <f>IF(ISBLANK($F62),"",'入力フォーム 女子'!K31)</f>
        <v>0</v>
      </c>
      <c r="L62" s="1202">
        <f>IF(ISBLANK($F62),"",'入力フォーム 女子'!$F$10)</f>
        <v>0</v>
      </c>
      <c r="M62" s="1225"/>
      <c r="N62" s="1203"/>
      <c r="O62" s="1251">
        <f>IF(ISBLANK($F62),"",'入力フォーム 女子'!F31)</f>
        <v>0</v>
      </c>
      <c r="P62" s="1252"/>
      <c r="Q62" s="1252"/>
      <c r="R62" s="1312"/>
      <c r="S62" s="1239" t="s">
        <v>64</v>
      </c>
      <c r="T62" s="1240"/>
      <c r="U62" s="1241"/>
      <c r="AC62" s="534"/>
      <c r="AD62" s="534"/>
      <c r="AE62" s="534"/>
      <c r="AF62" s="534"/>
      <c r="AG62" s="534"/>
      <c r="AH62" s="534"/>
    </row>
    <row r="63" spans="2:34" s="3" customFormat="1" ht="39" customHeight="1" thickBot="1">
      <c r="B63" s="1206" t="s">
        <v>191</v>
      </c>
      <c r="C63" s="1200"/>
      <c r="D63" s="1200"/>
      <c r="E63" s="1201"/>
      <c r="F63" s="1202" t="str">
        <f>IF(ISBLANK('入力フォーム 女子'!F32),"",'入力フォーム 女子'!$C$10)</f>
        <v/>
      </c>
      <c r="G63" s="1203"/>
      <c r="H63" s="1204">
        <f>IF(ISBLANK($F63),"",'入力フォーム 女子'!I32)</f>
        <v>0</v>
      </c>
      <c r="I63" s="1204"/>
      <c r="J63" s="1205"/>
      <c r="K63" s="528">
        <f>IF(ISBLANK($F63),"",'入力フォーム 女子'!K32)</f>
        <v>0</v>
      </c>
      <c r="L63" s="1202">
        <f>IF(ISBLANK($F63),"",'入力フォーム 女子'!$F$10)</f>
        <v>0</v>
      </c>
      <c r="M63" s="1225"/>
      <c r="N63" s="1203"/>
      <c r="O63" s="1251">
        <f>IF(ISBLANK($F63),"",'入力フォーム 女子'!F32)</f>
        <v>0</v>
      </c>
      <c r="P63" s="1252"/>
      <c r="Q63" s="1252"/>
      <c r="R63" s="1312"/>
      <c r="S63" s="1239" t="s">
        <v>64</v>
      </c>
      <c r="T63" s="1240"/>
      <c r="U63" s="1241"/>
      <c r="AC63" s="534"/>
      <c r="AD63" s="534"/>
      <c r="AE63" s="534"/>
      <c r="AF63" s="534"/>
      <c r="AG63" s="534"/>
      <c r="AH63" s="534"/>
    </row>
    <row r="64" spans="2:34" s="3" customFormat="1" ht="39" customHeight="1" thickBot="1">
      <c r="B64" s="1206" t="s">
        <v>191</v>
      </c>
      <c r="C64" s="1200"/>
      <c r="D64" s="1200"/>
      <c r="E64" s="1201"/>
      <c r="F64" s="1202" t="str">
        <f>IF(ISBLANK('入力フォーム 女子'!F33),"",'入力フォーム 女子'!$C$10)</f>
        <v/>
      </c>
      <c r="G64" s="1203"/>
      <c r="H64" s="1204">
        <f>IF(ISBLANK($F64),"",'入力フォーム 女子'!I33)</f>
        <v>0</v>
      </c>
      <c r="I64" s="1204"/>
      <c r="J64" s="1205"/>
      <c r="K64" s="528">
        <f>IF(ISBLANK($F64),"",'入力フォーム 女子'!K33)</f>
        <v>0</v>
      </c>
      <c r="L64" s="1202">
        <f>IF(ISBLANK($F64),"",'入力フォーム 女子'!$F$10)</f>
        <v>0</v>
      </c>
      <c r="M64" s="1225"/>
      <c r="N64" s="1203"/>
      <c r="O64" s="1251">
        <f>IF(ISBLANK($F64),"",'入力フォーム 女子'!F33)</f>
        <v>0</v>
      </c>
      <c r="P64" s="1252"/>
      <c r="Q64" s="1252"/>
      <c r="R64" s="1312"/>
      <c r="S64" s="1239" t="s">
        <v>64</v>
      </c>
      <c r="T64" s="1240"/>
      <c r="U64" s="1241"/>
      <c r="AC64" s="534"/>
      <c r="AD64" s="534"/>
      <c r="AE64" s="534"/>
      <c r="AF64" s="534"/>
      <c r="AG64" s="534"/>
      <c r="AH64" s="534"/>
    </row>
    <row r="65" spans="2:34" s="3" customFormat="1" ht="39" customHeight="1" thickBot="1">
      <c r="B65" s="1206" t="s">
        <v>191</v>
      </c>
      <c r="C65" s="1200"/>
      <c r="D65" s="1200"/>
      <c r="E65" s="1201"/>
      <c r="F65" s="1202" t="str">
        <f>IF(ISBLANK('入力フォーム 女子'!F34),"",'入力フォーム 女子'!$C$10)</f>
        <v/>
      </c>
      <c r="G65" s="1203"/>
      <c r="H65" s="1204">
        <f>IF(ISBLANK($F65),"",'入力フォーム 女子'!I34)</f>
        <v>0</v>
      </c>
      <c r="I65" s="1204"/>
      <c r="J65" s="1205"/>
      <c r="K65" s="528">
        <f>IF(ISBLANK($F65),"",'入力フォーム 女子'!K34)</f>
        <v>0</v>
      </c>
      <c r="L65" s="1202">
        <f>IF(ISBLANK($F65),"",'入力フォーム 女子'!$F$10)</f>
        <v>0</v>
      </c>
      <c r="M65" s="1225"/>
      <c r="N65" s="1203"/>
      <c r="O65" s="1251">
        <f>IF(ISBLANK($F65),"",'入力フォーム 女子'!F34)</f>
        <v>0</v>
      </c>
      <c r="P65" s="1252"/>
      <c r="Q65" s="1252"/>
      <c r="R65" s="1312"/>
      <c r="S65" s="1239" t="s">
        <v>64</v>
      </c>
      <c r="T65" s="1240"/>
      <c r="U65" s="1241"/>
      <c r="AC65" s="534"/>
      <c r="AD65" s="534"/>
      <c r="AE65" s="534"/>
      <c r="AF65" s="534"/>
      <c r="AG65" s="534"/>
      <c r="AH65" s="534"/>
    </row>
    <row r="66" spans="2:34" s="3" customFormat="1" ht="39" customHeight="1" thickBot="1">
      <c r="B66" s="1206" t="s">
        <v>191</v>
      </c>
      <c r="C66" s="1200"/>
      <c r="D66" s="1200"/>
      <c r="E66" s="1201"/>
      <c r="F66" s="1202" t="str">
        <f>IF(ISBLANK('入力フォーム 女子'!F35),"",'入力フォーム 女子'!$C$10)</f>
        <v/>
      </c>
      <c r="G66" s="1203"/>
      <c r="H66" s="1204">
        <f>IF(ISBLANK($F66),"",'入力フォーム 女子'!I35)</f>
        <v>0</v>
      </c>
      <c r="I66" s="1204"/>
      <c r="J66" s="1205"/>
      <c r="K66" s="528">
        <f>IF(ISBLANK($F66),"",'入力フォーム 女子'!K35)</f>
        <v>0</v>
      </c>
      <c r="L66" s="1202">
        <f>IF(ISBLANK($F66),"",'入力フォーム 女子'!$F$10)</f>
        <v>0</v>
      </c>
      <c r="M66" s="1225"/>
      <c r="N66" s="1203"/>
      <c r="O66" s="1251">
        <f>IF(ISBLANK($F66),"",'入力フォーム 女子'!F35)</f>
        <v>0</v>
      </c>
      <c r="P66" s="1252"/>
      <c r="Q66" s="1252"/>
      <c r="R66" s="1312"/>
      <c r="S66" s="1239" t="s">
        <v>64</v>
      </c>
      <c r="T66" s="1240"/>
      <c r="U66" s="1241"/>
      <c r="AC66" s="534"/>
      <c r="AD66" s="534"/>
      <c r="AE66" s="534"/>
      <c r="AF66" s="534"/>
      <c r="AG66" s="534"/>
      <c r="AH66" s="534"/>
    </row>
    <row r="67" spans="2:34" s="3" customFormat="1" ht="9" customHeight="1" thickBot="1">
      <c r="AC67" s="534"/>
      <c r="AD67" s="534"/>
      <c r="AE67" s="534"/>
      <c r="AF67" s="534"/>
      <c r="AG67" s="534"/>
      <c r="AH67" s="534"/>
    </row>
    <row r="68" spans="2:34" s="19" customFormat="1" ht="15" customHeight="1">
      <c r="B68" s="1214" t="s">
        <v>38</v>
      </c>
      <c r="C68" s="1215"/>
      <c r="D68" s="1215"/>
      <c r="E68" s="1208"/>
      <c r="F68" s="1207" t="s">
        <v>11</v>
      </c>
      <c r="G68" s="1208"/>
      <c r="H68" s="1207" t="s">
        <v>25</v>
      </c>
      <c r="I68" s="1208"/>
      <c r="J68" s="1207" t="s">
        <v>40</v>
      </c>
      <c r="K68" s="1215"/>
      <c r="L68" s="1215"/>
      <c r="M68" s="1215"/>
      <c r="N68" s="1215"/>
      <c r="O68" s="1215"/>
      <c r="P68" s="1215"/>
      <c r="Q68" s="1215"/>
      <c r="R68" s="1215"/>
      <c r="S68" s="1215"/>
      <c r="T68" s="1215"/>
      <c r="U68" s="1234"/>
      <c r="AC68" s="583"/>
      <c r="AD68" s="583"/>
      <c r="AE68" s="583"/>
      <c r="AF68" s="583"/>
      <c r="AG68" s="583"/>
      <c r="AH68" s="583"/>
    </row>
    <row r="69" spans="2:34" s="19" customFormat="1" ht="12" customHeight="1" thickBot="1">
      <c r="B69" s="1216"/>
      <c r="C69" s="1179"/>
      <c r="D69" s="1179"/>
      <c r="E69" s="1209"/>
      <c r="F69" s="1178"/>
      <c r="G69" s="1209"/>
      <c r="H69" s="1178"/>
      <c r="I69" s="1209"/>
      <c r="J69" s="1178"/>
      <c r="K69" s="1179"/>
      <c r="L69" s="1179"/>
      <c r="M69" s="1179"/>
      <c r="N69" s="1179"/>
      <c r="O69" s="1179"/>
      <c r="P69" s="1179"/>
      <c r="Q69" s="1179"/>
      <c r="R69" s="1179"/>
      <c r="S69" s="1179"/>
      <c r="T69" s="1179"/>
      <c r="U69" s="1180"/>
      <c r="AC69" s="583"/>
      <c r="AD69" s="583"/>
      <c r="AE69" s="583"/>
      <c r="AF69" s="583"/>
      <c r="AG69" s="583"/>
      <c r="AH69" s="583"/>
    </row>
    <row r="70" spans="2:34" s="3" customFormat="1" ht="24" customHeight="1">
      <c r="B70" s="1300" t="s">
        <v>184</v>
      </c>
      <c r="C70" s="1301"/>
      <c r="D70" s="1301"/>
      <c r="E70" s="1302"/>
      <c r="F70" s="1207" t="str">
        <f>IF(ISBLANK('入力フォーム 女子'!I36),"",'入力フォーム 女子'!C10)</f>
        <v/>
      </c>
      <c r="G70" s="1208"/>
      <c r="H70" s="1226" t="str">
        <f>IF(ISBLANK('入力フォーム 女子'!I36),"",'入力フォーム 女子'!$F$10)</f>
        <v/>
      </c>
      <c r="I70" s="1263"/>
      <c r="J70" s="1063">
        <v>1</v>
      </c>
      <c r="K70" s="1006">
        <f>IF(ISBLANK($F$70),"",'入力フォーム 女子'!$I36)</f>
        <v>0</v>
      </c>
      <c r="L70" s="1006"/>
      <c r="M70" s="1267">
        <f>IF(ISBLANK($F$70),"",'入力フォーム 女子'!$K36)</f>
        <v>0</v>
      </c>
      <c r="N70" s="1063">
        <v>2</v>
      </c>
      <c r="O70" s="1006">
        <f>IF(ISBLANK($F$70),"",'入力フォーム 女子'!$I37)</f>
        <v>0</v>
      </c>
      <c r="P70" s="1006"/>
      <c r="Q70" s="1267">
        <f>IF(ISBLANK($F$70),"",'入力フォーム 女子'!$K37)</f>
        <v>0</v>
      </c>
      <c r="R70" s="1063">
        <v>3</v>
      </c>
      <c r="S70" s="1006">
        <f>IF(ISBLANK($F$70),"",'入力フォーム 女子'!$I38)</f>
        <v>0</v>
      </c>
      <c r="T70" s="1006"/>
      <c r="U70" s="1321">
        <f>IF(ISBLANK($F$70),"",'入力フォーム 女子'!$K38)</f>
        <v>0</v>
      </c>
      <c r="AC70" s="534"/>
      <c r="AD70" s="534"/>
      <c r="AE70" s="534"/>
      <c r="AF70" s="534"/>
      <c r="AG70" s="534"/>
      <c r="AH70" s="534"/>
    </row>
    <row r="71" spans="2:34" s="3" customFormat="1" ht="24" customHeight="1">
      <c r="B71" s="1303"/>
      <c r="C71" s="1304"/>
      <c r="D71" s="1304"/>
      <c r="E71" s="1305"/>
      <c r="F71" s="1261"/>
      <c r="G71" s="1262"/>
      <c r="H71" s="1264"/>
      <c r="I71" s="1265"/>
      <c r="J71" s="1064"/>
      <c r="K71" s="1311"/>
      <c r="L71" s="1311"/>
      <c r="M71" s="1268"/>
      <c r="N71" s="1064"/>
      <c r="O71" s="1311"/>
      <c r="P71" s="1311"/>
      <c r="Q71" s="1268"/>
      <c r="R71" s="1064"/>
      <c r="S71" s="1311"/>
      <c r="T71" s="1311"/>
      <c r="U71" s="1322"/>
      <c r="AC71" s="534"/>
      <c r="AD71" s="534"/>
      <c r="AE71" s="534"/>
      <c r="AF71" s="534"/>
      <c r="AG71" s="534"/>
      <c r="AH71" s="534"/>
    </row>
    <row r="72" spans="2:34" s="3" customFormat="1" ht="24" customHeight="1">
      <c r="B72" s="1303"/>
      <c r="C72" s="1304"/>
      <c r="D72" s="1304"/>
      <c r="E72" s="1305"/>
      <c r="F72" s="1261"/>
      <c r="G72" s="1262"/>
      <c r="H72" s="1264"/>
      <c r="I72" s="1265"/>
      <c r="J72" s="1070">
        <v>4</v>
      </c>
      <c r="K72" s="1310">
        <f>IF(ISBLANK($F$70),"",'入力フォーム 女子'!$I39)</f>
        <v>0</v>
      </c>
      <c r="L72" s="1310"/>
      <c r="M72" s="1309">
        <f>IF(ISBLANK($F$70),"",'入力フォーム 女子'!$K39)</f>
        <v>0</v>
      </c>
      <c r="N72" s="1070">
        <v>5</v>
      </c>
      <c r="O72" s="1310">
        <f>IF(ISBLANK($F$70),"",'入力フォーム 女子'!$I40)</f>
        <v>0</v>
      </c>
      <c r="P72" s="1310"/>
      <c r="Q72" s="1309">
        <f>IF(ISBLANK($F$70),"",'入力フォーム 女子'!$K40)</f>
        <v>0</v>
      </c>
      <c r="R72" s="1070">
        <v>6</v>
      </c>
      <c r="S72" s="1310">
        <f>IF(ISBLANK($F$70),"",'入力フォーム 女子'!$I41)</f>
        <v>0</v>
      </c>
      <c r="T72" s="1310"/>
      <c r="U72" s="1319">
        <f>IF(ISBLANK($F$70),"",'入力フォーム 女子'!$K41)</f>
        <v>0</v>
      </c>
      <c r="AC72" s="534"/>
      <c r="AD72" s="534"/>
      <c r="AE72" s="534"/>
      <c r="AF72" s="534"/>
      <c r="AG72" s="534"/>
      <c r="AH72" s="534"/>
    </row>
    <row r="73" spans="2:34" s="3" customFormat="1" ht="24" customHeight="1" thickBot="1">
      <c r="B73" s="1306"/>
      <c r="C73" s="1307"/>
      <c r="D73" s="1307"/>
      <c r="E73" s="1308"/>
      <c r="F73" s="1178"/>
      <c r="G73" s="1209"/>
      <c r="H73" s="1237"/>
      <c r="I73" s="1266"/>
      <c r="J73" s="1088"/>
      <c r="K73" s="1009"/>
      <c r="L73" s="1009"/>
      <c r="M73" s="1283"/>
      <c r="N73" s="1088"/>
      <c r="O73" s="1009"/>
      <c r="P73" s="1009"/>
      <c r="Q73" s="1283"/>
      <c r="R73" s="1088"/>
      <c r="S73" s="1009"/>
      <c r="T73" s="1009"/>
      <c r="U73" s="1320"/>
      <c r="AC73" s="534"/>
      <c r="AD73" s="534"/>
      <c r="AE73" s="534"/>
      <c r="AF73" s="534"/>
      <c r="AG73" s="534"/>
      <c r="AH73" s="534"/>
    </row>
    <row r="74" spans="2:34" ht="11.25" customHeight="1"/>
  </sheetData>
  <sheetProtection selectLockedCells="1" selectUnlockedCells="1"/>
  <mergeCells count="340">
    <mergeCell ref="J42:J43"/>
    <mergeCell ref="J70:J71"/>
    <mergeCell ref="N70:N71"/>
    <mergeCell ref="R70:R71"/>
    <mergeCell ref="H47:J48"/>
    <mergeCell ref="J40:J41"/>
    <mergeCell ref="N40:N41"/>
    <mergeCell ref="H65:J65"/>
    <mergeCell ref="H64:J64"/>
    <mergeCell ref="O65:R65"/>
    <mergeCell ref="O66:R66"/>
    <mergeCell ref="H68:I69"/>
    <mergeCell ref="O50:R50"/>
    <mergeCell ref="L55:N55"/>
    <mergeCell ref="H63:J63"/>
    <mergeCell ref="H59:J59"/>
    <mergeCell ref="O55:R55"/>
    <mergeCell ref="M70:M71"/>
    <mergeCell ref="O59:R59"/>
    <mergeCell ref="O60:R60"/>
    <mergeCell ref="O61:R61"/>
    <mergeCell ref="B65:E65"/>
    <mergeCell ref="B66:E66"/>
    <mergeCell ref="B59:E59"/>
    <mergeCell ref="B60:E60"/>
    <mergeCell ref="B61:E61"/>
    <mergeCell ref="B62:E62"/>
    <mergeCell ref="F64:G64"/>
    <mergeCell ref="F63:G63"/>
    <mergeCell ref="F59:G59"/>
    <mergeCell ref="B63:E63"/>
    <mergeCell ref="B64:E64"/>
    <mergeCell ref="B56:E56"/>
    <mergeCell ref="B57:E57"/>
    <mergeCell ref="B58:E58"/>
    <mergeCell ref="H58:J58"/>
    <mergeCell ref="B49:E49"/>
    <mergeCell ref="B52:E52"/>
    <mergeCell ref="B53:E53"/>
    <mergeCell ref="B54:E54"/>
    <mergeCell ref="R25:R26"/>
    <mergeCell ref="J27:J28"/>
    <mergeCell ref="Q42:Q43"/>
    <mergeCell ref="N34:U35"/>
    <mergeCell ref="O30:P31"/>
    <mergeCell ref="O40:P41"/>
    <mergeCell ref="B40:E43"/>
    <mergeCell ref="B55:E55"/>
    <mergeCell ref="B50:E50"/>
    <mergeCell ref="S42:T43"/>
    <mergeCell ref="O25:P26"/>
    <mergeCell ref="J25:J26"/>
    <mergeCell ref="S58:U58"/>
    <mergeCell ref="S56:U56"/>
    <mergeCell ref="O58:R58"/>
    <mergeCell ref="K47:K48"/>
    <mergeCell ref="J23:J24"/>
    <mergeCell ref="K27:L28"/>
    <mergeCell ref="K25:L26"/>
    <mergeCell ref="B30:E34"/>
    <mergeCell ref="F30:G34"/>
    <mergeCell ref="O23:P24"/>
    <mergeCell ref="B28:C28"/>
    <mergeCell ref="H23:I24"/>
    <mergeCell ref="B68:E69"/>
    <mergeCell ref="F68:G69"/>
    <mergeCell ref="J68:U69"/>
    <mergeCell ref="B47:E48"/>
    <mergeCell ref="F47:G48"/>
    <mergeCell ref="H30:I34"/>
    <mergeCell ref="B35:C35"/>
    <mergeCell ref="D35:E35"/>
    <mergeCell ref="B45:S45"/>
    <mergeCell ref="O32:P33"/>
    <mergeCell ref="N30:N31"/>
    <mergeCell ref="R30:R31"/>
    <mergeCell ref="J30:J31"/>
    <mergeCell ref="J32:J33"/>
    <mergeCell ref="J34:J35"/>
    <mergeCell ref="Q40:Q41"/>
    <mergeCell ref="L59:N59"/>
    <mergeCell ref="S59:U59"/>
    <mergeCell ref="U72:U73"/>
    <mergeCell ref="U70:U71"/>
    <mergeCell ref="U42:U43"/>
    <mergeCell ref="U40:U41"/>
    <mergeCell ref="Q70:Q71"/>
    <mergeCell ref="Q72:Q73"/>
    <mergeCell ref="S62:U62"/>
    <mergeCell ref="O64:R64"/>
    <mergeCell ref="S72:T73"/>
    <mergeCell ref="O72:P73"/>
    <mergeCell ref="S57:U57"/>
    <mergeCell ref="S64:U64"/>
    <mergeCell ref="O70:P71"/>
    <mergeCell ref="O56:R56"/>
    <mergeCell ref="S65:U65"/>
    <mergeCell ref="S47:U48"/>
    <mergeCell ref="O49:R49"/>
    <mergeCell ref="S49:U49"/>
    <mergeCell ref="R72:R73"/>
    <mergeCell ref="R42:R43"/>
    <mergeCell ref="N42:N43"/>
    <mergeCell ref="B24:E27"/>
    <mergeCell ref="B70:E73"/>
    <mergeCell ref="M72:M73"/>
    <mergeCell ref="L64:N64"/>
    <mergeCell ref="H57:J57"/>
    <mergeCell ref="K72:L73"/>
    <mergeCell ref="K70:L71"/>
    <mergeCell ref="L66:N66"/>
    <mergeCell ref="S66:U66"/>
    <mergeCell ref="F66:G66"/>
    <mergeCell ref="H66:J66"/>
    <mergeCell ref="L65:N65"/>
    <mergeCell ref="F60:G60"/>
    <mergeCell ref="H60:J60"/>
    <mergeCell ref="L63:N63"/>
    <mergeCell ref="S60:U60"/>
    <mergeCell ref="O62:R62"/>
    <mergeCell ref="O63:R63"/>
    <mergeCell ref="O57:R57"/>
    <mergeCell ref="O47:R48"/>
    <mergeCell ref="F57:G57"/>
    <mergeCell ref="S70:T71"/>
    <mergeCell ref="S63:U63"/>
    <mergeCell ref="L60:N60"/>
    <mergeCell ref="Q6:R6"/>
    <mergeCell ref="L57:N57"/>
    <mergeCell ref="L58:N58"/>
    <mergeCell ref="R23:R24"/>
    <mergeCell ref="N25:N26"/>
    <mergeCell ref="M25:M26"/>
    <mergeCell ref="S50:U50"/>
    <mergeCell ref="O42:P43"/>
    <mergeCell ref="O17:P17"/>
    <mergeCell ref="Q17:R17"/>
    <mergeCell ref="S7:U7"/>
    <mergeCell ref="S10:U10"/>
    <mergeCell ref="O10:P10"/>
    <mergeCell ref="S32:T33"/>
    <mergeCell ref="S30:T31"/>
    <mergeCell ref="R32:R33"/>
    <mergeCell ref="U25:U26"/>
    <mergeCell ref="Q30:Q31"/>
    <mergeCell ref="S25:T26"/>
    <mergeCell ref="Q32:Q33"/>
    <mergeCell ref="Q8:R8"/>
    <mergeCell ref="S9:U9"/>
    <mergeCell ref="Q10:R10"/>
    <mergeCell ref="S11:U11"/>
    <mergeCell ref="L17:N17"/>
    <mergeCell ref="S18:U18"/>
    <mergeCell ref="O18:P18"/>
    <mergeCell ref="Q18:R18"/>
    <mergeCell ref="S55:U55"/>
    <mergeCell ref="F55:G55"/>
    <mergeCell ref="H55:J55"/>
    <mergeCell ref="H18:J18"/>
    <mergeCell ref="M34:M35"/>
    <mergeCell ref="S40:T41"/>
    <mergeCell ref="Q23:Q24"/>
    <mergeCell ref="Q25:Q26"/>
    <mergeCell ref="U30:U31"/>
    <mergeCell ref="U32:U33"/>
    <mergeCell ref="H26:I26"/>
    <mergeCell ref="H28:I28"/>
    <mergeCell ref="K42:L43"/>
    <mergeCell ref="M42:M43"/>
    <mergeCell ref="N32:N33"/>
    <mergeCell ref="R40:R41"/>
    <mergeCell ref="U23:U24"/>
    <mergeCell ref="S23:T24"/>
    <mergeCell ref="N27:U28"/>
    <mergeCell ref="F25:G25"/>
    <mergeCell ref="Q9:R9"/>
    <mergeCell ref="L9:N9"/>
    <mergeCell ref="F13:G13"/>
    <mergeCell ref="H13:J13"/>
    <mergeCell ref="O13:P13"/>
    <mergeCell ref="L15:N15"/>
    <mergeCell ref="O15:P15"/>
    <mergeCell ref="Q15:R15"/>
    <mergeCell ref="L14:N14"/>
    <mergeCell ref="F15:G15"/>
    <mergeCell ref="H15:J15"/>
    <mergeCell ref="F14:G14"/>
    <mergeCell ref="H14:J14"/>
    <mergeCell ref="O14:P14"/>
    <mergeCell ref="Q14:R14"/>
    <mergeCell ref="Q12:R12"/>
    <mergeCell ref="L13:N13"/>
    <mergeCell ref="L12:N12"/>
    <mergeCell ref="S13:U13"/>
    <mergeCell ref="L11:N11"/>
    <mergeCell ref="O11:P11"/>
    <mergeCell ref="Q11:R11"/>
    <mergeCell ref="O12:P12"/>
    <mergeCell ref="Q13:R13"/>
    <mergeCell ref="S14:U14"/>
    <mergeCell ref="S15:U15"/>
    <mergeCell ref="S16:U16"/>
    <mergeCell ref="O16:P16"/>
    <mergeCell ref="Q16:R16"/>
    <mergeCell ref="L16:N16"/>
    <mergeCell ref="S12:U12"/>
    <mergeCell ref="S17:U17"/>
    <mergeCell ref="F70:G73"/>
    <mergeCell ref="H70:I73"/>
    <mergeCell ref="M23:M24"/>
    <mergeCell ref="K40:L41"/>
    <mergeCell ref="M40:M41"/>
    <mergeCell ref="F40:G43"/>
    <mergeCell ref="H40:I43"/>
    <mergeCell ref="O51:R51"/>
    <mergeCell ref="S51:U51"/>
    <mergeCell ref="O52:R52"/>
    <mergeCell ref="S52:U52"/>
    <mergeCell ref="F53:G53"/>
    <mergeCell ref="H53:J53"/>
    <mergeCell ref="L53:N53"/>
    <mergeCell ref="O53:R53"/>
    <mergeCell ref="S53:U53"/>
    <mergeCell ref="F54:G54"/>
    <mergeCell ref="H54:J54"/>
    <mergeCell ref="L54:N54"/>
    <mergeCell ref="O54:R54"/>
    <mergeCell ref="S54:U54"/>
    <mergeCell ref="F17:G17"/>
    <mergeCell ref="L18:N18"/>
    <mergeCell ref="J72:J73"/>
    <mergeCell ref="N72:N73"/>
    <mergeCell ref="F50:G50"/>
    <mergeCell ref="H50:J50"/>
    <mergeCell ref="L50:N50"/>
    <mergeCell ref="F18:G18"/>
    <mergeCell ref="H20:I21"/>
    <mergeCell ref="L56:N56"/>
    <mergeCell ref="M32:M33"/>
    <mergeCell ref="M30:M31"/>
    <mergeCell ref="M27:M28"/>
    <mergeCell ref="F49:G49"/>
    <mergeCell ref="H49:J49"/>
    <mergeCell ref="L49:N49"/>
    <mergeCell ref="L51:N51"/>
    <mergeCell ref="F52:G52"/>
    <mergeCell ref="H52:J52"/>
    <mergeCell ref="L52:N52"/>
    <mergeCell ref="F65:G65"/>
    <mergeCell ref="F58:G58"/>
    <mergeCell ref="F56:G56"/>
    <mergeCell ref="H56:J56"/>
    <mergeCell ref="F27:G27"/>
    <mergeCell ref="N23:N24"/>
    <mergeCell ref="B3:E4"/>
    <mergeCell ref="K3:K4"/>
    <mergeCell ref="F9:G9"/>
    <mergeCell ref="H9:J9"/>
    <mergeCell ref="B10:E10"/>
    <mergeCell ref="H10:J10"/>
    <mergeCell ref="F10:G10"/>
    <mergeCell ref="L10:N10"/>
    <mergeCell ref="B5:E5"/>
    <mergeCell ref="B8:E8"/>
    <mergeCell ref="B7:E7"/>
    <mergeCell ref="B6:E6"/>
    <mergeCell ref="L3:N4"/>
    <mergeCell ref="H8:J8"/>
    <mergeCell ref="S3:U4"/>
    <mergeCell ref="H3:J4"/>
    <mergeCell ref="O3:P4"/>
    <mergeCell ref="Q3:R4"/>
    <mergeCell ref="F3:G4"/>
    <mergeCell ref="F5:G5"/>
    <mergeCell ref="F6:G6"/>
    <mergeCell ref="F7:G7"/>
    <mergeCell ref="F8:G8"/>
    <mergeCell ref="L5:N5"/>
    <mergeCell ref="S5:U5"/>
    <mergeCell ref="H5:J5"/>
    <mergeCell ref="O5:P5"/>
    <mergeCell ref="S6:U6"/>
    <mergeCell ref="L6:N6"/>
    <mergeCell ref="H6:J6"/>
    <mergeCell ref="L7:N7"/>
    <mergeCell ref="H7:J7"/>
    <mergeCell ref="O7:P7"/>
    <mergeCell ref="Q7:R7"/>
    <mergeCell ref="L8:N8"/>
    <mergeCell ref="S8:U8"/>
    <mergeCell ref="Q5:R5"/>
    <mergeCell ref="O6:P6"/>
    <mergeCell ref="O8:P8"/>
    <mergeCell ref="B1:S1"/>
    <mergeCell ref="F62:G62"/>
    <mergeCell ref="H62:J62"/>
    <mergeCell ref="L62:N62"/>
    <mergeCell ref="H61:J61"/>
    <mergeCell ref="L61:N61"/>
    <mergeCell ref="K30:L31"/>
    <mergeCell ref="F23:G24"/>
    <mergeCell ref="F61:G61"/>
    <mergeCell ref="J20:U21"/>
    <mergeCell ref="K23:L24"/>
    <mergeCell ref="K34:L35"/>
    <mergeCell ref="K32:L33"/>
    <mergeCell ref="S61:U61"/>
    <mergeCell ref="H35:I35"/>
    <mergeCell ref="F37:G38"/>
    <mergeCell ref="L47:N48"/>
    <mergeCell ref="F35:G35"/>
    <mergeCell ref="O9:P9"/>
    <mergeCell ref="B16:E16"/>
    <mergeCell ref="B15:E15"/>
    <mergeCell ref="B14:E14"/>
    <mergeCell ref="B13:E13"/>
    <mergeCell ref="B12:E12"/>
    <mergeCell ref="B11:E11"/>
    <mergeCell ref="B9:E9"/>
    <mergeCell ref="F11:G11"/>
    <mergeCell ref="H11:J11"/>
    <mergeCell ref="F12:G12"/>
    <mergeCell ref="H12:J12"/>
    <mergeCell ref="H16:J16"/>
    <mergeCell ref="B51:E51"/>
    <mergeCell ref="F51:G51"/>
    <mergeCell ref="H51:J51"/>
    <mergeCell ref="B18:E18"/>
    <mergeCell ref="B17:E17"/>
    <mergeCell ref="F16:G16"/>
    <mergeCell ref="F20:G21"/>
    <mergeCell ref="F26:G26"/>
    <mergeCell ref="F28:G28"/>
    <mergeCell ref="H17:J17"/>
    <mergeCell ref="B20:E21"/>
    <mergeCell ref="B37:E38"/>
    <mergeCell ref="D28:E28"/>
    <mergeCell ref="B23:E23"/>
    <mergeCell ref="J37:U38"/>
    <mergeCell ref="H37:I38"/>
  </mergeCells>
  <phoneticPr fontId="2"/>
  <conditionalFormatting sqref="F5:F18 F23 F30 F40 F49:F66 F70">
    <cfRule type="cellIs" dxfId="9" priority="2" stopIfTrue="1" operator="equal">
      <formula>"神奈川"</formula>
    </cfRule>
    <cfRule type="cellIs" dxfId="8" priority="73" stopIfTrue="1" operator="equal">
      <formula>"山梨"</formula>
    </cfRule>
    <cfRule type="cellIs" dxfId="7" priority="74" stopIfTrue="1" operator="equal">
      <formula>"群馬"</formula>
    </cfRule>
    <cfRule type="cellIs" dxfId="6" priority="75" stopIfTrue="1" operator="equal">
      <formula>"栃木"</formula>
    </cfRule>
    <cfRule type="cellIs" dxfId="5" priority="76" stopIfTrue="1" operator="equal">
      <formula>"茨城"</formula>
    </cfRule>
    <cfRule type="cellIs" dxfId="4" priority="77" stopIfTrue="1" operator="equal">
      <formula>"埼玉"</formula>
    </cfRule>
  </conditionalFormatting>
  <conditionalFormatting sqref="F23 F30 F40 F70 F5:F18 F49:F66">
    <cfRule type="cellIs" dxfId="3" priority="72" stopIfTrue="1" operator="equal">
      <formula>"千葉"</formula>
    </cfRule>
  </conditionalFormatting>
  <conditionalFormatting sqref="F49:F66 F5:F18 F23 F30 F40 F70">
    <cfRule type="cellIs" dxfId="2" priority="79" stopIfTrue="1" operator="equal">
      <formula>"東京"</formula>
    </cfRule>
  </conditionalFormatting>
  <conditionalFormatting sqref="F23:G24 F30 F40:G43 F70:G73">
    <cfRule type="cellIs" dxfId="1" priority="68" stopIfTrue="1" operator="equal">
      <formula>"東京"</formula>
    </cfRule>
  </conditionalFormatting>
  <conditionalFormatting sqref="F49:G66 F621">
    <cfRule type="cellIs" dxfId="0" priority="78" stopIfTrue="1" operator="equal">
      <formula>"神奈川"</formula>
    </cfRule>
  </conditionalFormatting>
  <pageMargins left="0.39370078740157483" right="0.39370078740157483" top="0.19685039370078741" bottom="0.19685039370078741" header="0" footer="0"/>
  <pageSetup paperSize="9" scale="75" orientation="portrait" r:id="rId1"/>
  <headerFooter alignWithMargins="0"/>
  <rowBreaks count="1" manualBreakCount="1">
    <brk id="44" max="21" man="1"/>
  </rowBreaks>
  <ignoredErrors>
    <ignoredError sqref="H35 F27 H26 H2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F14FD-074E-45CA-91A0-598D545D4F7B}">
  <sheetPr>
    <pageSetUpPr fitToPage="1"/>
  </sheetPr>
  <dimension ref="B1:J25"/>
  <sheetViews>
    <sheetView zoomScaleNormal="100" workbookViewId="0">
      <selection activeCell="C2" sqref="C2:F2"/>
    </sheetView>
  </sheetViews>
  <sheetFormatPr defaultRowHeight="13"/>
  <cols>
    <col min="1" max="1" width="0.7265625" style="653" customWidth="1"/>
    <col min="2" max="2" width="18.54296875" style="653" customWidth="1"/>
    <col min="3" max="3" width="14.81640625" style="653" customWidth="1"/>
    <col min="4" max="4" width="14.453125" style="653" customWidth="1"/>
    <col min="5" max="5" width="11.81640625" style="653" customWidth="1"/>
    <col min="6" max="6" width="18.453125" style="653" customWidth="1"/>
    <col min="7" max="8" width="9" style="653" customWidth="1"/>
    <col min="9" max="9" width="15.08984375" style="653" customWidth="1"/>
    <col min="10" max="256" width="8.7265625" style="653"/>
    <col min="257" max="257" width="0.7265625" style="653" customWidth="1"/>
    <col min="258" max="258" width="18.54296875" style="653" customWidth="1"/>
    <col min="259" max="259" width="14.81640625" style="653" customWidth="1"/>
    <col min="260" max="260" width="14.453125" style="653" customWidth="1"/>
    <col min="261" max="261" width="11.81640625" style="653" customWidth="1"/>
    <col min="262" max="262" width="18.453125" style="653" customWidth="1"/>
    <col min="263" max="264" width="9" style="653" customWidth="1"/>
    <col min="265" max="265" width="15.08984375" style="653" customWidth="1"/>
    <col min="266" max="512" width="8.7265625" style="653"/>
    <col min="513" max="513" width="0.7265625" style="653" customWidth="1"/>
    <col min="514" max="514" width="18.54296875" style="653" customWidth="1"/>
    <col min="515" max="515" width="14.81640625" style="653" customWidth="1"/>
    <col min="516" max="516" width="14.453125" style="653" customWidth="1"/>
    <col min="517" max="517" width="11.81640625" style="653" customWidth="1"/>
    <col min="518" max="518" width="18.453125" style="653" customWidth="1"/>
    <col min="519" max="520" width="9" style="653" customWidth="1"/>
    <col min="521" max="521" width="15.08984375" style="653" customWidth="1"/>
    <col min="522" max="768" width="8.7265625" style="653"/>
    <col min="769" max="769" width="0.7265625" style="653" customWidth="1"/>
    <col min="770" max="770" width="18.54296875" style="653" customWidth="1"/>
    <col min="771" max="771" width="14.81640625" style="653" customWidth="1"/>
    <col min="772" max="772" width="14.453125" style="653" customWidth="1"/>
    <col min="773" max="773" width="11.81640625" style="653" customWidth="1"/>
    <col min="774" max="774" width="18.453125" style="653" customWidth="1"/>
    <col min="775" max="776" width="9" style="653" customWidth="1"/>
    <col min="777" max="777" width="15.08984375" style="653" customWidth="1"/>
    <col min="778" max="1024" width="8.7265625" style="653"/>
    <col min="1025" max="1025" width="0.7265625" style="653" customWidth="1"/>
    <col min="1026" max="1026" width="18.54296875" style="653" customWidth="1"/>
    <col min="1027" max="1027" width="14.81640625" style="653" customWidth="1"/>
    <col min="1028" max="1028" width="14.453125" style="653" customWidth="1"/>
    <col min="1029" max="1029" width="11.81640625" style="653" customWidth="1"/>
    <col min="1030" max="1030" width="18.453125" style="653" customWidth="1"/>
    <col min="1031" max="1032" width="9" style="653" customWidth="1"/>
    <col min="1033" max="1033" width="15.08984375" style="653" customWidth="1"/>
    <col min="1034" max="1280" width="8.7265625" style="653"/>
    <col min="1281" max="1281" width="0.7265625" style="653" customWidth="1"/>
    <col min="1282" max="1282" width="18.54296875" style="653" customWidth="1"/>
    <col min="1283" max="1283" width="14.81640625" style="653" customWidth="1"/>
    <col min="1284" max="1284" width="14.453125" style="653" customWidth="1"/>
    <col min="1285" max="1285" width="11.81640625" style="653" customWidth="1"/>
    <col min="1286" max="1286" width="18.453125" style="653" customWidth="1"/>
    <col min="1287" max="1288" width="9" style="653" customWidth="1"/>
    <col min="1289" max="1289" width="15.08984375" style="653" customWidth="1"/>
    <col min="1290" max="1536" width="8.7265625" style="653"/>
    <col min="1537" max="1537" width="0.7265625" style="653" customWidth="1"/>
    <col min="1538" max="1538" width="18.54296875" style="653" customWidth="1"/>
    <col min="1539" max="1539" width="14.81640625" style="653" customWidth="1"/>
    <col min="1540" max="1540" width="14.453125" style="653" customWidth="1"/>
    <col min="1541" max="1541" width="11.81640625" style="653" customWidth="1"/>
    <col min="1542" max="1542" width="18.453125" style="653" customWidth="1"/>
    <col min="1543" max="1544" width="9" style="653" customWidth="1"/>
    <col min="1545" max="1545" width="15.08984375" style="653" customWidth="1"/>
    <col min="1546" max="1792" width="8.7265625" style="653"/>
    <col min="1793" max="1793" width="0.7265625" style="653" customWidth="1"/>
    <col min="1794" max="1794" width="18.54296875" style="653" customWidth="1"/>
    <col min="1795" max="1795" width="14.81640625" style="653" customWidth="1"/>
    <col min="1796" max="1796" width="14.453125" style="653" customWidth="1"/>
    <col min="1797" max="1797" width="11.81640625" style="653" customWidth="1"/>
    <col min="1798" max="1798" width="18.453125" style="653" customWidth="1"/>
    <col min="1799" max="1800" width="9" style="653" customWidth="1"/>
    <col min="1801" max="1801" width="15.08984375" style="653" customWidth="1"/>
    <col min="1802" max="2048" width="8.7265625" style="653"/>
    <col min="2049" max="2049" width="0.7265625" style="653" customWidth="1"/>
    <col min="2050" max="2050" width="18.54296875" style="653" customWidth="1"/>
    <col min="2051" max="2051" width="14.81640625" style="653" customWidth="1"/>
    <col min="2052" max="2052" width="14.453125" style="653" customWidth="1"/>
    <col min="2053" max="2053" width="11.81640625" style="653" customWidth="1"/>
    <col min="2054" max="2054" width="18.453125" style="653" customWidth="1"/>
    <col min="2055" max="2056" width="9" style="653" customWidth="1"/>
    <col min="2057" max="2057" width="15.08984375" style="653" customWidth="1"/>
    <col min="2058" max="2304" width="8.7265625" style="653"/>
    <col min="2305" max="2305" width="0.7265625" style="653" customWidth="1"/>
    <col min="2306" max="2306" width="18.54296875" style="653" customWidth="1"/>
    <col min="2307" max="2307" width="14.81640625" style="653" customWidth="1"/>
    <col min="2308" max="2308" width="14.453125" style="653" customWidth="1"/>
    <col min="2309" max="2309" width="11.81640625" style="653" customWidth="1"/>
    <col min="2310" max="2310" width="18.453125" style="653" customWidth="1"/>
    <col min="2311" max="2312" width="9" style="653" customWidth="1"/>
    <col min="2313" max="2313" width="15.08984375" style="653" customWidth="1"/>
    <col min="2314" max="2560" width="8.7265625" style="653"/>
    <col min="2561" max="2561" width="0.7265625" style="653" customWidth="1"/>
    <col min="2562" max="2562" width="18.54296875" style="653" customWidth="1"/>
    <col min="2563" max="2563" width="14.81640625" style="653" customWidth="1"/>
    <col min="2564" max="2564" width="14.453125" style="653" customWidth="1"/>
    <col min="2565" max="2565" width="11.81640625" style="653" customWidth="1"/>
    <col min="2566" max="2566" width="18.453125" style="653" customWidth="1"/>
    <col min="2567" max="2568" width="9" style="653" customWidth="1"/>
    <col min="2569" max="2569" width="15.08984375" style="653" customWidth="1"/>
    <col min="2570" max="2816" width="8.7265625" style="653"/>
    <col min="2817" max="2817" width="0.7265625" style="653" customWidth="1"/>
    <col min="2818" max="2818" width="18.54296875" style="653" customWidth="1"/>
    <col min="2819" max="2819" width="14.81640625" style="653" customWidth="1"/>
    <col min="2820" max="2820" width="14.453125" style="653" customWidth="1"/>
    <col min="2821" max="2821" width="11.81640625" style="653" customWidth="1"/>
    <col min="2822" max="2822" width="18.453125" style="653" customWidth="1"/>
    <col min="2823" max="2824" width="9" style="653" customWidth="1"/>
    <col min="2825" max="2825" width="15.08984375" style="653" customWidth="1"/>
    <col min="2826" max="3072" width="8.7265625" style="653"/>
    <col min="3073" max="3073" width="0.7265625" style="653" customWidth="1"/>
    <col min="3074" max="3074" width="18.54296875" style="653" customWidth="1"/>
    <col min="3075" max="3075" width="14.81640625" style="653" customWidth="1"/>
    <col min="3076" max="3076" width="14.453125" style="653" customWidth="1"/>
    <col min="3077" max="3077" width="11.81640625" style="653" customWidth="1"/>
    <col min="3078" max="3078" width="18.453125" style="653" customWidth="1"/>
    <col min="3079" max="3080" width="9" style="653" customWidth="1"/>
    <col min="3081" max="3081" width="15.08984375" style="653" customWidth="1"/>
    <col min="3082" max="3328" width="8.7265625" style="653"/>
    <col min="3329" max="3329" width="0.7265625" style="653" customWidth="1"/>
    <col min="3330" max="3330" width="18.54296875" style="653" customWidth="1"/>
    <col min="3331" max="3331" width="14.81640625" style="653" customWidth="1"/>
    <col min="3332" max="3332" width="14.453125" style="653" customWidth="1"/>
    <col min="3333" max="3333" width="11.81640625" style="653" customWidth="1"/>
    <col min="3334" max="3334" width="18.453125" style="653" customWidth="1"/>
    <col min="3335" max="3336" width="9" style="653" customWidth="1"/>
    <col min="3337" max="3337" width="15.08984375" style="653" customWidth="1"/>
    <col min="3338" max="3584" width="8.7265625" style="653"/>
    <col min="3585" max="3585" width="0.7265625" style="653" customWidth="1"/>
    <col min="3586" max="3586" width="18.54296875" style="653" customWidth="1"/>
    <col min="3587" max="3587" width="14.81640625" style="653" customWidth="1"/>
    <col min="3588" max="3588" width="14.453125" style="653" customWidth="1"/>
    <col min="3589" max="3589" width="11.81640625" style="653" customWidth="1"/>
    <col min="3590" max="3590" width="18.453125" style="653" customWidth="1"/>
    <col min="3591" max="3592" width="9" style="653" customWidth="1"/>
    <col min="3593" max="3593" width="15.08984375" style="653" customWidth="1"/>
    <col min="3594" max="3840" width="8.7265625" style="653"/>
    <col min="3841" max="3841" width="0.7265625" style="653" customWidth="1"/>
    <col min="3842" max="3842" width="18.54296875" style="653" customWidth="1"/>
    <col min="3843" max="3843" width="14.81640625" style="653" customWidth="1"/>
    <col min="3844" max="3844" width="14.453125" style="653" customWidth="1"/>
    <col min="3845" max="3845" width="11.81640625" style="653" customWidth="1"/>
    <col min="3846" max="3846" width="18.453125" style="653" customWidth="1"/>
    <col min="3847" max="3848" width="9" style="653" customWidth="1"/>
    <col min="3849" max="3849" width="15.08984375" style="653" customWidth="1"/>
    <col min="3850" max="4096" width="8.7265625" style="653"/>
    <col min="4097" max="4097" width="0.7265625" style="653" customWidth="1"/>
    <col min="4098" max="4098" width="18.54296875" style="653" customWidth="1"/>
    <col min="4099" max="4099" width="14.81640625" style="653" customWidth="1"/>
    <col min="4100" max="4100" width="14.453125" style="653" customWidth="1"/>
    <col min="4101" max="4101" width="11.81640625" style="653" customWidth="1"/>
    <col min="4102" max="4102" width="18.453125" style="653" customWidth="1"/>
    <col min="4103" max="4104" width="9" style="653" customWidth="1"/>
    <col min="4105" max="4105" width="15.08984375" style="653" customWidth="1"/>
    <col min="4106" max="4352" width="8.7265625" style="653"/>
    <col min="4353" max="4353" width="0.7265625" style="653" customWidth="1"/>
    <col min="4354" max="4354" width="18.54296875" style="653" customWidth="1"/>
    <col min="4355" max="4355" width="14.81640625" style="653" customWidth="1"/>
    <col min="4356" max="4356" width="14.453125" style="653" customWidth="1"/>
    <col min="4357" max="4357" width="11.81640625" style="653" customWidth="1"/>
    <col min="4358" max="4358" width="18.453125" style="653" customWidth="1"/>
    <col min="4359" max="4360" width="9" style="653" customWidth="1"/>
    <col min="4361" max="4361" width="15.08984375" style="653" customWidth="1"/>
    <col min="4362" max="4608" width="8.7265625" style="653"/>
    <col min="4609" max="4609" width="0.7265625" style="653" customWidth="1"/>
    <col min="4610" max="4610" width="18.54296875" style="653" customWidth="1"/>
    <col min="4611" max="4611" width="14.81640625" style="653" customWidth="1"/>
    <col min="4612" max="4612" width="14.453125" style="653" customWidth="1"/>
    <col min="4613" max="4613" width="11.81640625" style="653" customWidth="1"/>
    <col min="4614" max="4614" width="18.453125" style="653" customWidth="1"/>
    <col min="4615" max="4616" width="9" style="653" customWidth="1"/>
    <col min="4617" max="4617" width="15.08984375" style="653" customWidth="1"/>
    <col min="4618" max="4864" width="8.7265625" style="653"/>
    <col min="4865" max="4865" width="0.7265625" style="653" customWidth="1"/>
    <col min="4866" max="4866" width="18.54296875" style="653" customWidth="1"/>
    <col min="4867" max="4867" width="14.81640625" style="653" customWidth="1"/>
    <col min="4868" max="4868" width="14.453125" style="653" customWidth="1"/>
    <col min="4869" max="4869" width="11.81640625" style="653" customWidth="1"/>
    <col min="4870" max="4870" width="18.453125" style="653" customWidth="1"/>
    <col min="4871" max="4872" width="9" style="653" customWidth="1"/>
    <col min="4873" max="4873" width="15.08984375" style="653" customWidth="1"/>
    <col min="4874" max="5120" width="8.7265625" style="653"/>
    <col min="5121" max="5121" width="0.7265625" style="653" customWidth="1"/>
    <col min="5122" max="5122" width="18.54296875" style="653" customWidth="1"/>
    <col min="5123" max="5123" width="14.81640625" style="653" customWidth="1"/>
    <col min="5124" max="5124" width="14.453125" style="653" customWidth="1"/>
    <col min="5125" max="5125" width="11.81640625" style="653" customWidth="1"/>
    <col min="5126" max="5126" width="18.453125" style="653" customWidth="1"/>
    <col min="5127" max="5128" width="9" style="653" customWidth="1"/>
    <col min="5129" max="5129" width="15.08984375" style="653" customWidth="1"/>
    <col min="5130" max="5376" width="8.7265625" style="653"/>
    <col min="5377" max="5377" width="0.7265625" style="653" customWidth="1"/>
    <col min="5378" max="5378" width="18.54296875" style="653" customWidth="1"/>
    <col min="5379" max="5379" width="14.81640625" style="653" customWidth="1"/>
    <col min="5380" max="5380" width="14.453125" style="653" customWidth="1"/>
    <col min="5381" max="5381" width="11.81640625" style="653" customWidth="1"/>
    <col min="5382" max="5382" width="18.453125" style="653" customWidth="1"/>
    <col min="5383" max="5384" width="9" style="653" customWidth="1"/>
    <col min="5385" max="5385" width="15.08984375" style="653" customWidth="1"/>
    <col min="5386" max="5632" width="8.7265625" style="653"/>
    <col min="5633" max="5633" width="0.7265625" style="653" customWidth="1"/>
    <col min="5634" max="5634" width="18.54296875" style="653" customWidth="1"/>
    <col min="5635" max="5635" width="14.81640625" style="653" customWidth="1"/>
    <col min="5636" max="5636" width="14.453125" style="653" customWidth="1"/>
    <col min="5637" max="5637" width="11.81640625" style="653" customWidth="1"/>
    <col min="5638" max="5638" width="18.453125" style="653" customWidth="1"/>
    <col min="5639" max="5640" width="9" style="653" customWidth="1"/>
    <col min="5641" max="5641" width="15.08984375" style="653" customWidth="1"/>
    <col min="5642" max="5888" width="8.7265625" style="653"/>
    <col min="5889" max="5889" width="0.7265625" style="653" customWidth="1"/>
    <col min="5890" max="5890" width="18.54296875" style="653" customWidth="1"/>
    <col min="5891" max="5891" width="14.81640625" style="653" customWidth="1"/>
    <col min="5892" max="5892" width="14.453125" style="653" customWidth="1"/>
    <col min="5893" max="5893" width="11.81640625" style="653" customWidth="1"/>
    <col min="5894" max="5894" width="18.453125" style="653" customWidth="1"/>
    <col min="5895" max="5896" width="9" style="653" customWidth="1"/>
    <col min="5897" max="5897" width="15.08984375" style="653" customWidth="1"/>
    <col min="5898" max="6144" width="8.7265625" style="653"/>
    <col min="6145" max="6145" width="0.7265625" style="653" customWidth="1"/>
    <col min="6146" max="6146" width="18.54296875" style="653" customWidth="1"/>
    <col min="6147" max="6147" width="14.81640625" style="653" customWidth="1"/>
    <col min="6148" max="6148" width="14.453125" style="653" customWidth="1"/>
    <col min="6149" max="6149" width="11.81640625" style="653" customWidth="1"/>
    <col min="6150" max="6150" width="18.453125" style="653" customWidth="1"/>
    <col min="6151" max="6152" width="9" style="653" customWidth="1"/>
    <col min="6153" max="6153" width="15.08984375" style="653" customWidth="1"/>
    <col min="6154" max="6400" width="8.7265625" style="653"/>
    <col min="6401" max="6401" width="0.7265625" style="653" customWidth="1"/>
    <col min="6402" max="6402" width="18.54296875" style="653" customWidth="1"/>
    <col min="6403" max="6403" width="14.81640625" style="653" customWidth="1"/>
    <col min="6404" max="6404" width="14.453125" style="653" customWidth="1"/>
    <col min="6405" max="6405" width="11.81640625" style="653" customWidth="1"/>
    <col min="6406" max="6406" width="18.453125" style="653" customWidth="1"/>
    <col min="6407" max="6408" width="9" style="653" customWidth="1"/>
    <col min="6409" max="6409" width="15.08984375" style="653" customWidth="1"/>
    <col min="6410" max="6656" width="8.7265625" style="653"/>
    <col min="6657" max="6657" width="0.7265625" style="653" customWidth="1"/>
    <col min="6658" max="6658" width="18.54296875" style="653" customWidth="1"/>
    <col min="6659" max="6659" width="14.81640625" style="653" customWidth="1"/>
    <col min="6660" max="6660" width="14.453125" style="653" customWidth="1"/>
    <col min="6661" max="6661" width="11.81640625" style="653" customWidth="1"/>
    <col min="6662" max="6662" width="18.453125" style="653" customWidth="1"/>
    <col min="6663" max="6664" width="9" style="653" customWidth="1"/>
    <col min="6665" max="6665" width="15.08984375" style="653" customWidth="1"/>
    <col min="6666" max="6912" width="8.7265625" style="653"/>
    <col min="6913" max="6913" width="0.7265625" style="653" customWidth="1"/>
    <col min="6914" max="6914" width="18.54296875" style="653" customWidth="1"/>
    <col min="6915" max="6915" width="14.81640625" style="653" customWidth="1"/>
    <col min="6916" max="6916" width="14.453125" style="653" customWidth="1"/>
    <col min="6917" max="6917" width="11.81640625" style="653" customWidth="1"/>
    <col min="6918" max="6918" width="18.453125" style="653" customWidth="1"/>
    <col min="6919" max="6920" width="9" style="653" customWidth="1"/>
    <col min="6921" max="6921" width="15.08984375" style="653" customWidth="1"/>
    <col min="6922" max="7168" width="8.7265625" style="653"/>
    <col min="7169" max="7169" width="0.7265625" style="653" customWidth="1"/>
    <col min="7170" max="7170" width="18.54296875" style="653" customWidth="1"/>
    <col min="7171" max="7171" width="14.81640625" style="653" customWidth="1"/>
    <col min="7172" max="7172" width="14.453125" style="653" customWidth="1"/>
    <col min="7173" max="7173" width="11.81640625" style="653" customWidth="1"/>
    <col min="7174" max="7174" width="18.453125" style="653" customWidth="1"/>
    <col min="7175" max="7176" width="9" style="653" customWidth="1"/>
    <col min="7177" max="7177" width="15.08984375" style="653" customWidth="1"/>
    <col min="7178" max="7424" width="8.7265625" style="653"/>
    <col min="7425" max="7425" width="0.7265625" style="653" customWidth="1"/>
    <col min="7426" max="7426" width="18.54296875" style="653" customWidth="1"/>
    <col min="7427" max="7427" width="14.81640625" style="653" customWidth="1"/>
    <col min="7428" max="7428" width="14.453125" style="653" customWidth="1"/>
    <col min="7429" max="7429" width="11.81640625" style="653" customWidth="1"/>
    <col min="7430" max="7430" width="18.453125" style="653" customWidth="1"/>
    <col min="7431" max="7432" width="9" style="653" customWidth="1"/>
    <col min="7433" max="7433" width="15.08984375" style="653" customWidth="1"/>
    <col min="7434" max="7680" width="8.7265625" style="653"/>
    <col min="7681" max="7681" width="0.7265625" style="653" customWidth="1"/>
    <col min="7682" max="7682" width="18.54296875" style="653" customWidth="1"/>
    <col min="7683" max="7683" width="14.81640625" style="653" customWidth="1"/>
    <col min="7684" max="7684" width="14.453125" style="653" customWidth="1"/>
    <col min="7685" max="7685" width="11.81640625" style="653" customWidth="1"/>
    <col min="7686" max="7686" width="18.453125" style="653" customWidth="1"/>
    <col min="7687" max="7688" width="9" style="653" customWidth="1"/>
    <col min="7689" max="7689" width="15.08984375" style="653" customWidth="1"/>
    <col min="7690" max="7936" width="8.7265625" style="653"/>
    <col min="7937" max="7937" width="0.7265625" style="653" customWidth="1"/>
    <col min="7938" max="7938" width="18.54296875" style="653" customWidth="1"/>
    <col min="7939" max="7939" width="14.81640625" style="653" customWidth="1"/>
    <col min="7940" max="7940" width="14.453125" style="653" customWidth="1"/>
    <col min="7941" max="7941" width="11.81640625" style="653" customWidth="1"/>
    <col min="7942" max="7942" width="18.453125" style="653" customWidth="1"/>
    <col min="7943" max="7944" width="9" style="653" customWidth="1"/>
    <col min="7945" max="7945" width="15.08984375" style="653" customWidth="1"/>
    <col min="7946" max="8192" width="8.7265625" style="653"/>
    <col min="8193" max="8193" width="0.7265625" style="653" customWidth="1"/>
    <col min="8194" max="8194" width="18.54296875" style="653" customWidth="1"/>
    <col min="8195" max="8195" width="14.81640625" style="653" customWidth="1"/>
    <col min="8196" max="8196" width="14.453125" style="653" customWidth="1"/>
    <col min="8197" max="8197" width="11.81640625" style="653" customWidth="1"/>
    <col min="8198" max="8198" width="18.453125" style="653" customWidth="1"/>
    <col min="8199" max="8200" width="9" style="653" customWidth="1"/>
    <col min="8201" max="8201" width="15.08984375" style="653" customWidth="1"/>
    <col min="8202" max="8448" width="8.7265625" style="653"/>
    <col min="8449" max="8449" width="0.7265625" style="653" customWidth="1"/>
    <col min="8450" max="8450" width="18.54296875" style="653" customWidth="1"/>
    <col min="8451" max="8451" width="14.81640625" style="653" customWidth="1"/>
    <col min="8452" max="8452" width="14.453125" style="653" customWidth="1"/>
    <col min="8453" max="8453" width="11.81640625" style="653" customWidth="1"/>
    <col min="8454" max="8454" width="18.453125" style="653" customWidth="1"/>
    <col min="8455" max="8456" width="9" style="653" customWidth="1"/>
    <col min="8457" max="8457" width="15.08984375" style="653" customWidth="1"/>
    <col min="8458" max="8704" width="8.7265625" style="653"/>
    <col min="8705" max="8705" width="0.7265625" style="653" customWidth="1"/>
    <col min="8706" max="8706" width="18.54296875" style="653" customWidth="1"/>
    <col min="8707" max="8707" width="14.81640625" style="653" customWidth="1"/>
    <col min="8708" max="8708" width="14.453125" style="653" customWidth="1"/>
    <col min="8709" max="8709" width="11.81640625" style="653" customWidth="1"/>
    <col min="8710" max="8710" width="18.453125" style="653" customWidth="1"/>
    <col min="8711" max="8712" width="9" style="653" customWidth="1"/>
    <col min="8713" max="8713" width="15.08984375" style="653" customWidth="1"/>
    <col min="8714" max="8960" width="8.7265625" style="653"/>
    <col min="8961" max="8961" width="0.7265625" style="653" customWidth="1"/>
    <col min="8962" max="8962" width="18.54296875" style="653" customWidth="1"/>
    <col min="8963" max="8963" width="14.81640625" style="653" customWidth="1"/>
    <col min="8964" max="8964" width="14.453125" style="653" customWidth="1"/>
    <col min="8965" max="8965" width="11.81640625" style="653" customWidth="1"/>
    <col min="8966" max="8966" width="18.453125" style="653" customWidth="1"/>
    <col min="8967" max="8968" width="9" style="653" customWidth="1"/>
    <col min="8969" max="8969" width="15.08984375" style="653" customWidth="1"/>
    <col min="8970" max="9216" width="8.7265625" style="653"/>
    <col min="9217" max="9217" width="0.7265625" style="653" customWidth="1"/>
    <col min="9218" max="9218" width="18.54296875" style="653" customWidth="1"/>
    <col min="9219" max="9219" width="14.81640625" style="653" customWidth="1"/>
    <col min="9220" max="9220" width="14.453125" style="653" customWidth="1"/>
    <col min="9221" max="9221" width="11.81640625" style="653" customWidth="1"/>
    <col min="9222" max="9222" width="18.453125" style="653" customWidth="1"/>
    <col min="9223" max="9224" width="9" style="653" customWidth="1"/>
    <col min="9225" max="9225" width="15.08984375" style="653" customWidth="1"/>
    <col min="9226" max="9472" width="8.7265625" style="653"/>
    <col min="9473" max="9473" width="0.7265625" style="653" customWidth="1"/>
    <col min="9474" max="9474" width="18.54296875" style="653" customWidth="1"/>
    <col min="9475" max="9475" width="14.81640625" style="653" customWidth="1"/>
    <col min="9476" max="9476" width="14.453125" style="653" customWidth="1"/>
    <col min="9477" max="9477" width="11.81640625" style="653" customWidth="1"/>
    <col min="9478" max="9478" width="18.453125" style="653" customWidth="1"/>
    <col min="9479" max="9480" width="9" style="653" customWidth="1"/>
    <col min="9481" max="9481" width="15.08984375" style="653" customWidth="1"/>
    <col min="9482" max="9728" width="8.7265625" style="653"/>
    <col min="9729" max="9729" width="0.7265625" style="653" customWidth="1"/>
    <col min="9730" max="9730" width="18.54296875" style="653" customWidth="1"/>
    <col min="9731" max="9731" width="14.81640625" style="653" customWidth="1"/>
    <col min="9732" max="9732" width="14.453125" style="653" customWidth="1"/>
    <col min="9733" max="9733" width="11.81640625" style="653" customWidth="1"/>
    <col min="9734" max="9734" width="18.453125" style="653" customWidth="1"/>
    <col min="9735" max="9736" width="9" style="653" customWidth="1"/>
    <col min="9737" max="9737" width="15.08984375" style="653" customWidth="1"/>
    <col min="9738" max="9984" width="8.7265625" style="653"/>
    <col min="9985" max="9985" width="0.7265625" style="653" customWidth="1"/>
    <col min="9986" max="9986" width="18.54296875" style="653" customWidth="1"/>
    <col min="9987" max="9987" width="14.81640625" style="653" customWidth="1"/>
    <col min="9988" max="9988" width="14.453125" style="653" customWidth="1"/>
    <col min="9989" max="9989" width="11.81640625" style="653" customWidth="1"/>
    <col min="9990" max="9990" width="18.453125" style="653" customWidth="1"/>
    <col min="9991" max="9992" width="9" style="653" customWidth="1"/>
    <col min="9993" max="9993" width="15.08984375" style="653" customWidth="1"/>
    <col min="9994" max="10240" width="8.7265625" style="653"/>
    <col min="10241" max="10241" width="0.7265625" style="653" customWidth="1"/>
    <col min="10242" max="10242" width="18.54296875" style="653" customWidth="1"/>
    <col min="10243" max="10243" width="14.81640625" style="653" customWidth="1"/>
    <col min="10244" max="10244" width="14.453125" style="653" customWidth="1"/>
    <col min="10245" max="10245" width="11.81640625" style="653" customWidth="1"/>
    <col min="10246" max="10246" width="18.453125" style="653" customWidth="1"/>
    <col min="10247" max="10248" width="9" style="653" customWidth="1"/>
    <col min="10249" max="10249" width="15.08984375" style="653" customWidth="1"/>
    <col min="10250" max="10496" width="8.7265625" style="653"/>
    <col min="10497" max="10497" width="0.7265625" style="653" customWidth="1"/>
    <col min="10498" max="10498" width="18.54296875" style="653" customWidth="1"/>
    <col min="10499" max="10499" width="14.81640625" style="653" customWidth="1"/>
    <col min="10500" max="10500" width="14.453125" style="653" customWidth="1"/>
    <col min="10501" max="10501" width="11.81640625" style="653" customWidth="1"/>
    <col min="10502" max="10502" width="18.453125" style="653" customWidth="1"/>
    <col min="10503" max="10504" width="9" style="653" customWidth="1"/>
    <col min="10505" max="10505" width="15.08984375" style="653" customWidth="1"/>
    <col min="10506" max="10752" width="8.7265625" style="653"/>
    <col min="10753" max="10753" width="0.7265625" style="653" customWidth="1"/>
    <col min="10754" max="10754" width="18.54296875" style="653" customWidth="1"/>
    <col min="10755" max="10755" width="14.81640625" style="653" customWidth="1"/>
    <col min="10756" max="10756" width="14.453125" style="653" customWidth="1"/>
    <col min="10757" max="10757" width="11.81640625" style="653" customWidth="1"/>
    <col min="10758" max="10758" width="18.453125" style="653" customWidth="1"/>
    <col min="10759" max="10760" width="9" style="653" customWidth="1"/>
    <col min="10761" max="10761" width="15.08984375" style="653" customWidth="1"/>
    <col min="10762" max="11008" width="8.7265625" style="653"/>
    <col min="11009" max="11009" width="0.7265625" style="653" customWidth="1"/>
    <col min="11010" max="11010" width="18.54296875" style="653" customWidth="1"/>
    <col min="11011" max="11011" width="14.81640625" style="653" customWidth="1"/>
    <col min="11012" max="11012" width="14.453125" style="653" customWidth="1"/>
    <col min="11013" max="11013" width="11.81640625" style="653" customWidth="1"/>
    <col min="11014" max="11014" width="18.453125" style="653" customWidth="1"/>
    <col min="11015" max="11016" width="9" style="653" customWidth="1"/>
    <col min="11017" max="11017" width="15.08984375" style="653" customWidth="1"/>
    <col min="11018" max="11264" width="8.7265625" style="653"/>
    <col min="11265" max="11265" width="0.7265625" style="653" customWidth="1"/>
    <col min="11266" max="11266" width="18.54296875" style="653" customWidth="1"/>
    <col min="11267" max="11267" width="14.81640625" style="653" customWidth="1"/>
    <col min="11268" max="11268" width="14.453125" style="653" customWidth="1"/>
    <col min="11269" max="11269" width="11.81640625" style="653" customWidth="1"/>
    <col min="11270" max="11270" width="18.453125" style="653" customWidth="1"/>
    <col min="11271" max="11272" width="9" style="653" customWidth="1"/>
    <col min="11273" max="11273" width="15.08984375" style="653" customWidth="1"/>
    <col min="11274" max="11520" width="8.7265625" style="653"/>
    <col min="11521" max="11521" width="0.7265625" style="653" customWidth="1"/>
    <col min="11522" max="11522" width="18.54296875" style="653" customWidth="1"/>
    <col min="11523" max="11523" width="14.81640625" style="653" customWidth="1"/>
    <col min="11524" max="11524" width="14.453125" style="653" customWidth="1"/>
    <col min="11525" max="11525" width="11.81640625" style="653" customWidth="1"/>
    <col min="11526" max="11526" width="18.453125" style="653" customWidth="1"/>
    <col min="11527" max="11528" width="9" style="653" customWidth="1"/>
    <col min="11529" max="11529" width="15.08984375" style="653" customWidth="1"/>
    <col min="11530" max="11776" width="8.7265625" style="653"/>
    <col min="11777" max="11777" width="0.7265625" style="653" customWidth="1"/>
    <col min="11778" max="11778" width="18.54296875" style="653" customWidth="1"/>
    <col min="11779" max="11779" width="14.81640625" style="653" customWidth="1"/>
    <col min="11780" max="11780" width="14.453125" style="653" customWidth="1"/>
    <col min="11781" max="11781" width="11.81640625" style="653" customWidth="1"/>
    <col min="11782" max="11782" width="18.453125" style="653" customWidth="1"/>
    <col min="11783" max="11784" width="9" style="653" customWidth="1"/>
    <col min="11785" max="11785" width="15.08984375" style="653" customWidth="1"/>
    <col min="11786" max="12032" width="8.7265625" style="653"/>
    <col min="12033" max="12033" width="0.7265625" style="653" customWidth="1"/>
    <col min="12034" max="12034" width="18.54296875" style="653" customWidth="1"/>
    <col min="12035" max="12035" width="14.81640625" style="653" customWidth="1"/>
    <col min="12036" max="12036" width="14.453125" style="653" customWidth="1"/>
    <col min="12037" max="12037" width="11.81640625" style="653" customWidth="1"/>
    <col min="12038" max="12038" width="18.453125" style="653" customWidth="1"/>
    <col min="12039" max="12040" width="9" style="653" customWidth="1"/>
    <col min="12041" max="12041" width="15.08984375" style="653" customWidth="1"/>
    <col min="12042" max="12288" width="8.7265625" style="653"/>
    <col min="12289" max="12289" width="0.7265625" style="653" customWidth="1"/>
    <col min="12290" max="12290" width="18.54296875" style="653" customWidth="1"/>
    <col min="12291" max="12291" width="14.81640625" style="653" customWidth="1"/>
    <col min="12292" max="12292" width="14.453125" style="653" customWidth="1"/>
    <col min="12293" max="12293" width="11.81640625" style="653" customWidth="1"/>
    <col min="12294" max="12294" width="18.453125" style="653" customWidth="1"/>
    <col min="12295" max="12296" width="9" style="653" customWidth="1"/>
    <col min="12297" max="12297" width="15.08984375" style="653" customWidth="1"/>
    <col min="12298" max="12544" width="8.7265625" style="653"/>
    <col min="12545" max="12545" width="0.7265625" style="653" customWidth="1"/>
    <col min="12546" max="12546" width="18.54296875" style="653" customWidth="1"/>
    <col min="12547" max="12547" width="14.81640625" style="653" customWidth="1"/>
    <col min="12548" max="12548" width="14.453125" style="653" customWidth="1"/>
    <col min="12549" max="12549" width="11.81640625" style="653" customWidth="1"/>
    <col min="12550" max="12550" width="18.453125" style="653" customWidth="1"/>
    <col min="12551" max="12552" width="9" style="653" customWidth="1"/>
    <col min="12553" max="12553" width="15.08984375" style="653" customWidth="1"/>
    <col min="12554" max="12800" width="8.7265625" style="653"/>
    <col min="12801" max="12801" width="0.7265625" style="653" customWidth="1"/>
    <col min="12802" max="12802" width="18.54296875" style="653" customWidth="1"/>
    <col min="12803" max="12803" width="14.81640625" style="653" customWidth="1"/>
    <col min="12804" max="12804" width="14.453125" style="653" customWidth="1"/>
    <col min="12805" max="12805" width="11.81640625" style="653" customWidth="1"/>
    <col min="12806" max="12806" width="18.453125" style="653" customWidth="1"/>
    <col min="12807" max="12808" width="9" style="653" customWidth="1"/>
    <col min="12809" max="12809" width="15.08984375" style="653" customWidth="1"/>
    <col min="12810" max="13056" width="8.7265625" style="653"/>
    <col min="13057" max="13057" width="0.7265625" style="653" customWidth="1"/>
    <col min="13058" max="13058" width="18.54296875" style="653" customWidth="1"/>
    <col min="13059" max="13059" width="14.81640625" style="653" customWidth="1"/>
    <col min="13060" max="13060" width="14.453125" style="653" customWidth="1"/>
    <col min="13061" max="13061" width="11.81640625" style="653" customWidth="1"/>
    <col min="13062" max="13062" width="18.453125" style="653" customWidth="1"/>
    <col min="13063" max="13064" width="9" style="653" customWidth="1"/>
    <col min="13065" max="13065" width="15.08984375" style="653" customWidth="1"/>
    <col min="13066" max="13312" width="8.7265625" style="653"/>
    <col min="13313" max="13313" width="0.7265625" style="653" customWidth="1"/>
    <col min="13314" max="13314" width="18.54296875" style="653" customWidth="1"/>
    <col min="13315" max="13315" width="14.81640625" style="653" customWidth="1"/>
    <col min="13316" max="13316" width="14.453125" style="653" customWidth="1"/>
    <col min="13317" max="13317" width="11.81640625" style="653" customWidth="1"/>
    <col min="13318" max="13318" width="18.453125" style="653" customWidth="1"/>
    <col min="13319" max="13320" width="9" style="653" customWidth="1"/>
    <col min="13321" max="13321" width="15.08984375" style="653" customWidth="1"/>
    <col min="13322" max="13568" width="8.7265625" style="653"/>
    <col min="13569" max="13569" width="0.7265625" style="653" customWidth="1"/>
    <col min="13570" max="13570" width="18.54296875" style="653" customWidth="1"/>
    <col min="13571" max="13571" width="14.81640625" style="653" customWidth="1"/>
    <col min="13572" max="13572" width="14.453125" style="653" customWidth="1"/>
    <col min="13573" max="13573" width="11.81640625" style="653" customWidth="1"/>
    <col min="13574" max="13574" width="18.453125" style="653" customWidth="1"/>
    <col min="13575" max="13576" width="9" style="653" customWidth="1"/>
    <col min="13577" max="13577" width="15.08984375" style="653" customWidth="1"/>
    <col min="13578" max="13824" width="8.7265625" style="653"/>
    <col min="13825" max="13825" width="0.7265625" style="653" customWidth="1"/>
    <col min="13826" max="13826" width="18.54296875" style="653" customWidth="1"/>
    <col min="13827" max="13827" width="14.81640625" style="653" customWidth="1"/>
    <col min="13828" max="13828" width="14.453125" style="653" customWidth="1"/>
    <col min="13829" max="13829" width="11.81640625" style="653" customWidth="1"/>
    <col min="13830" max="13830" width="18.453125" style="653" customWidth="1"/>
    <col min="13831" max="13832" width="9" style="653" customWidth="1"/>
    <col min="13833" max="13833" width="15.08984375" style="653" customWidth="1"/>
    <col min="13834" max="14080" width="8.7265625" style="653"/>
    <col min="14081" max="14081" width="0.7265625" style="653" customWidth="1"/>
    <col min="14082" max="14082" width="18.54296875" style="653" customWidth="1"/>
    <col min="14083" max="14083" width="14.81640625" style="653" customWidth="1"/>
    <col min="14084" max="14084" width="14.453125" style="653" customWidth="1"/>
    <col min="14085" max="14085" width="11.81640625" style="653" customWidth="1"/>
    <col min="14086" max="14086" width="18.453125" style="653" customWidth="1"/>
    <col min="14087" max="14088" width="9" style="653" customWidth="1"/>
    <col min="14089" max="14089" width="15.08984375" style="653" customWidth="1"/>
    <col min="14090" max="14336" width="8.7265625" style="653"/>
    <col min="14337" max="14337" width="0.7265625" style="653" customWidth="1"/>
    <col min="14338" max="14338" width="18.54296875" style="653" customWidth="1"/>
    <col min="14339" max="14339" width="14.81640625" style="653" customWidth="1"/>
    <col min="14340" max="14340" width="14.453125" style="653" customWidth="1"/>
    <col min="14341" max="14341" width="11.81640625" style="653" customWidth="1"/>
    <col min="14342" max="14342" width="18.453125" style="653" customWidth="1"/>
    <col min="14343" max="14344" width="9" style="653" customWidth="1"/>
    <col min="14345" max="14345" width="15.08984375" style="653" customWidth="1"/>
    <col min="14346" max="14592" width="8.7265625" style="653"/>
    <col min="14593" max="14593" width="0.7265625" style="653" customWidth="1"/>
    <col min="14594" max="14594" width="18.54296875" style="653" customWidth="1"/>
    <col min="14595" max="14595" width="14.81640625" style="653" customWidth="1"/>
    <col min="14596" max="14596" width="14.453125" style="653" customWidth="1"/>
    <col min="14597" max="14597" width="11.81640625" style="653" customWidth="1"/>
    <col min="14598" max="14598" width="18.453125" style="653" customWidth="1"/>
    <col min="14599" max="14600" width="9" style="653" customWidth="1"/>
    <col min="14601" max="14601" width="15.08984375" style="653" customWidth="1"/>
    <col min="14602" max="14848" width="8.7265625" style="653"/>
    <col min="14849" max="14849" width="0.7265625" style="653" customWidth="1"/>
    <col min="14850" max="14850" width="18.54296875" style="653" customWidth="1"/>
    <col min="14851" max="14851" width="14.81640625" style="653" customWidth="1"/>
    <col min="14852" max="14852" width="14.453125" style="653" customWidth="1"/>
    <col min="14853" max="14853" width="11.81640625" style="653" customWidth="1"/>
    <col min="14854" max="14854" width="18.453125" style="653" customWidth="1"/>
    <col min="14855" max="14856" width="9" style="653" customWidth="1"/>
    <col min="14857" max="14857" width="15.08984375" style="653" customWidth="1"/>
    <col min="14858" max="15104" width="8.7265625" style="653"/>
    <col min="15105" max="15105" width="0.7265625" style="653" customWidth="1"/>
    <col min="15106" max="15106" width="18.54296875" style="653" customWidth="1"/>
    <col min="15107" max="15107" width="14.81640625" style="653" customWidth="1"/>
    <col min="15108" max="15108" width="14.453125" style="653" customWidth="1"/>
    <col min="15109" max="15109" width="11.81640625" style="653" customWidth="1"/>
    <col min="15110" max="15110" width="18.453125" style="653" customWidth="1"/>
    <col min="15111" max="15112" width="9" style="653" customWidth="1"/>
    <col min="15113" max="15113" width="15.08984375" style="653" customWidth="1"/>
    <col min="15114" max="15360" width="8.7265625" style="653"/>
    <col min="15361" max="15361" width="0.7265625" style="653" customWidth="1"/>
    <col min="15362" max="15362" width="18.54296875" style="653" customWidth="1"/>
    <col min="15363" max="15363" width="14.81640625" style="653" customWidth="1"/>
    <col min="15364" max="15364" width="14.453125" style="653" customWidth="1"/>
    <col min="15365" max="15365" width="11.81640625" style="653" customWidth="1"/>
    <col min="15366" max="15366" width="18.453125" style="653" customWidth="1"/>
    <col min="15367" max="15368" width="9" style="653" customWidth="1"/>
    <col min="15369" max="15369" width="15.08984375" style="653" customWidth="1"/>
    <col min="15370" max="15616" width="8.7265625" style="653"/>
    <col min="15617" max="15617" width="0.7265625" style="653" customWidth="1"/>
    <col min="15618" max="15618" width="18.54296875" style="653" customWidth="1"/>
    <col min="15619" max="15619" width="14.81640625" style="653" customWidth="1"/>
    <col min="15620" max="15620" width="14.453125" style="653" customWidth="1"/>
    <col min="15621" max="15621" width="11.81640625" style="653" customWidth="1"/>
    <col min="15622" max="15622" width="18.453125" style="653" customWidth="1"/>
    <col min="15623" max="15624" width="9" style="653" customWidth="1"/>
    <col min="15625" max="15625" width="15.08984375" style="653" customWidth="1"/>
    <col min="15626" max="15872" width="8.7265625" style="653"/>
    <col min="15873" max="15873" width="0.7265625" style="653" customWidth="1"/>
    <col min="15874" max="15874" width="18.54296875" style="653" customWidth="1"/>
    <col min="15875" max="15875" width="14.81640625" style="653" customWidth="1"/>
    <col min="15876" max="15876" width="14.453125" style="653" customWidth="1"/>
    <col min="15877" max="15877" width="11.81640625" style="653" customWidth="1"/>
    <col min="15878" max="15878" width="18.453125" style="653" customWidth="1"/>
    <col min="15879" max="15880" width="9" style="653" customWidth="1"/>
    <col min="15881" max="15881" width="15.08984375" style="653" customWidth="1"/>
    <col min="15882" max="16128" width="8.7265625" style="653"/>
    <col min="16129" max="16129" width="0.7265625" style="653" customWidth="1"/>
    <col min="16130" max="16130" width="18.54296875" style="653" customWidth="1"/>
    <col min="16131" max="16131" width="14.81640625" style="653" customWidth="1"/>
    <col min="16132" max="16132" width="14.453125" style="653" customWidth="1"/>
    <col min="16133" max="16133" width="11.81640625" style="653" customWidth="1"/>
    <col min="16134" max="16134" width="18.453125" style="653" customWidth="1"/>
    <col min="16135" max="16136" width="9" style="653" customWidth="1"/>
    <col min="16137" max="16137" width="15.08984375" style="653" customWidth="1"/>
    <col min="16138" max="16384" width="8.7265625" style="653"/>
  </cols>
  <sheetData>
    <row r="1" spans="2:10" ht="22.5" customHeight="1" thickBot="1">
      <c r="B1" s="1346" t="s">
        <v>257</v>
      </c>
      <c r="C1" s="1346"/>
      <c r="D1" s="1346"/>
      <c r="E1" s="1346"/>
      <c r="F1" s="1346"/>
    </row>
    <row r="2" spans="2:10" ht="30" customHeight="1" thickBot="1">
      <c r="B2" s="654" t="s">
        <v>258</v>
      </c>
      <c r="C2" s="1347"/>
      <c r="D2" s="1348"/>
      <c r="E2" s="1348"/>
      <c r="F2" s="1349"/>
    </row>
    <row r="3" spans="2:10" ht="30" customHeight="1">
      <c r="B3" s="1350" t="s">
        <v>259</v>
      </c>
      <c r="C3" s="1350"/>
      <c r="D3" s="1350"/>
      <c r="E3" s="1350"/>
      <c r="F3" s="1350"/>
    </row>
    <row r="4" spans="2:10" ht="30" customHeight="1"/>
    <row r="5" spans="2:10" ht="25">
      <c r="B5" s="655" t="s">
        <v>260</v>
      </c>
      <c r="C5" s="655"/>
      <c r="D5" s="656"/>
    </row>
    <row r="6" spans="2:10">
      <c r="B6" s="657"/>
      <c r="C6" s="657"/>
    </row>
    <row r="7" spans="2:10" ht="26.15" customHeight="1">
      <c r="B7" s="658" t="s">
        <v>261</v>
      </c>
      <c r="C7" s="659" t="s">
        <v>262</v>
      </c>
      <c r="D7" s="659" t="s">
        <v>263</v>
      </c>
      <c r="E7" s="660" t="s">
        <v>264</v>
      </c>
      <c r="F7" s="659" t="s">
        <v>262</v>
      </c>
    </row>
    <row r="8" spans="2:10" ht="26.15" customHeight="1">
      <c r="B8" s="661" t="s">
        <v>265</v>
      </c>
      <c r="C8" s="662">
        <v>3000</v>
      </c>
      <c r="D8" s="663"/>
      <c r="E8" s="663"/>
      <c r="F8" s="662">
        <f>C8*D8</f>
        <v>0</v>
      </c>
    </row>
    <row r="9" spans="2:10" ht="26.15" customHeight="1">
      <c r="B9" s="661" t="s">
        <v>266</v>
      </c>
      <c r="C9" s="662">
        <v>500</v>
      </c>
      <c r="D9" s="663"/>
      <c r="E9" s="663"/>
      <c r="F9" s="662">
        <f>C9*D9</f>
        <v>0</v>
      </c>
    </row>
    <row r="10" spans="2:10" ht="26.15" customHeight="1">
      <c r="B10" s="661" t="s">
        <v>267</v>
      </c>
      <c r="C10" s="661"/>
      <c r="D10" s="663"/>
      <c r="E10" s="663"/>
      <c r="F10" s="662">
        <f>SUM(F8:F9)</f>
        <v>0</v>
      </c>
    </row>
    <row r="11" spans="2:10" ht="24" customHeight="1" thickBot="1">
      <c r="B11" s="664"/>
      <c r="C11" s="664"/>
      <c r="D11" s="664"/>
      <c r="E11" s="664"/>
      <c r="F11" s="664"/>
    </row>
    <row r="12" spans="2:10" ht="30" customHeight="1" thickBot="1">
      <c r="B12" s="665" t="s">
        <v>268</v>
      </c>
      <c r="C12" s="666" t="s">
        <v>262</v>
      </c>
      <c r="D12" s="1351" t="s">
        <v>269</v>
      </c>
      <c r="E12" s="1352"/>
      <c r="F12" s="1353"/>
    </row>
    <row r="13" spans="2:10" ht="36" customHeight="1">
      <c r="B13" s="667"/>
      <c r="C13" s="668"/>
      <c r="D13" s="1354"/>
      <c r="E13" s="1355"/>
      <c r="F13" s="1356"/>
      <c r="G13" s="669" t="s">
        <v>270</v>
      </c>
      <c r="J13" s="670"/>
    </row>
    <row r="14" spans="2:10" ht="36" customHeight="1">
      <c r="B14" s="671"/>
      <c r="C14" s="672"/>
      <c r="D14" s="1357"/>
      <c r="E14" s="1358"/>
      <c r="F14" s="1359"/>
      <c r="G14" s="669" t="s">
        <v>271</v>
      </c>
    </row>
    <row r="15" spans="2:10" ht="36" customHeight="1">
      <c r="B15" s="673"/>
      <c r="C15" s="674"/>
      <c r="D15" s="1357"/>
      <c r="E15" s="1358"/>
      <c r="F15" s="1359"/>
      <c r="G15" s="670"/>
    </row>
    <row r="16" spans="2:10" ht="36" customHeight="1">
      <c r="B16" s="673"/>
      <c r="C16" s="674"/>
      <c r="D16" s="1360"/>
      <c r="E16" s="1361"/>
      <c r="F16" s="1362"/>
      <c r="G16" s="670"/>
    </row>
    <row r="17" spans="2:6" ht="36" customHeight="1">
      <c r="B17" s="673"/>
      <c r="C17" s="674"/>
      <c r="D17" s="1357"/>
      <c r="E17" s="1358"/>
      <c r="F17" s="1359"/>
    </row>
    <row r="18" spans="2:6" ht="36" customHeight="1">
      <c r="B18" s="673"/>
      <c r="C18" s="674"/>
      <c r="D18" s="1357"/>
      <c r="E18" s="1358"/>
      <c r="F18" s="1359"/>
    </row>
    <row r="19" spans="2:6" ht="36" customHeight="1" thickBot="1">
      <c r="B19" s="675"/>
      <c r="C19" s="676"/>
      <c r="D19" s="1363"/>
      <c r="E19" s="1364"/>
      <c r="F19" s="1365"/>
    </row>
    <row r="20" spans="2:6" ht="9.75" customHeight="1"/>
    <row r="21" spans="2:6" ht="16.5">
      <c r="B21" s="677" t="s">
        <v>272</v>
      </c>
      <c r="C21" s="677"/>
      <c r="D21" s="678"/>
      <c r="E21" s="678"/>
      <c r="F21" s="678"/>
    </row>
    <row r="22" spans="2:6" ht="18.75" customHeight="1">
      <c r="B22" s="677" t="s">
        <v>273</v>
      </c>
      <c r="C22" s="677"/>
      <c r="D22" s="678"/>
      <c r="E22" s="678"/>
      <c r="F22" s="678"/>
    </row>
    <row r="23" spans="2:6" ht="18.649999999999999" customHeight="1">
      <c r="B23" s="1345"/>
      <c r="C23" s="1345"/>
      <c r="D23" s="1345"/>
      <c r="E23" s="1345"/>
      <c r="F23" s="1345"/>
    </row>
    <row r="24" spans="2:6" s="681" customFormat="1" ht="25.5" customHeight="1">
      <c r="B24" s="679"/>
      <c r="C24" s="679"/>
      <c r="D24" s="680"/>
      <c r="E24" s="679"/>
    </row>
    <row r="25" spans="2:6" s="681" customFormat="1" ht="19">
      <c r="B25" s="682"/>
      <c r="C25" s="682"/>
      <c r="F25" s="679"/>
    </row>
  </sheetData>
  <sheetProtection selectLockedCells="1" selectUnlockedCells="1"/>
  <mergeCells count="12">
    <mergeCell ref="B23:F23"/>
    <mergeCell ref="B1:F1"/>
    <mergeCell ref="C2:F2"/>
    <mergeCell ref="B3:F3"/>
    <mergeCell ref="D12:F12"/>
    <mergeCell ref="D13:F13"/>
    <mergeCell ref="D14:F14"/>
    <mergeCell ref="D15:F15"/>
    <mergeCell ref="D16:F16"/>
    <mergeCell ref="D17:F17"/>
    <mergeCell ref="D18:F18"/>
    <mergeCell ref="D19:F19"/>
  </mergeCells>
  <phoneticPr fontId="2"/>
  <pageMargins left="0.51181102362204722" right="0.31496062992125984" top="0.78740157480314965" bottom="0.47244094488188981" header="0.51181102362204722" footer="0.51181102362204722"/>
  <pageSetup paperSize="9" scale="86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AED0B-72BE-4249-89DF-D89987DF3210}">
  <dimension ref="B1:G19"/>
  <sheetViews>
    <sheetView topLeftCell="A7" zoomScaleNormal="100" workbookViewId="0">
      <selection activeCell="D11" sqref="D11"/>
    </sheetView>
  </sheetViews>
  <sheetFormatPr defaultRowHeight="13"/>
  <cols>
    <col min="1" max="1" width="0.7265625" style="653" customWidth="1"/>
    <col min="2" max="2" width="18.54296875" style="653" customWidth="1"/>
    <col min="3" max="3" width="14.81640625" style="653" customWidth="1"/>
    <col min="4" max="4" width="14.453125" style="653" customWidth="1"/>
    <col min="5" max="5" width="11.81640625" style="653" customWidth="1"/>
    <col min="6" max="6" width="18.453125" style="653" customWidth="1"/>
    <col min="7" max="8" width="9" style="653" customWidth="1"/>
    <col min="9" max="9" width="15.08984375" style="653" customWidth="1"/>
    <col min="10" max="256" width="8.7265625" style="653"/>
    <col min="257" max="257" width="0.7265625" style="653" customWidth="1"/>
    <col min="258" max="258" width="18.54296875" style="653" customWidth="1"/>
    <col min="259" max="259" width="14.81640625" style="653" customWidth="1"/>
    <col min="260" max="260" width="14.453125" style="653" customWidth="1"/>
    <col min="261" max="261" width="11.81640625" style="653" customWidth="1"/>
    <col min="262" max="262" width="18.453125" style="653" customWidth="1"/>
    <col min="263" max="264" width="9" style="653" customWidth="1"/>
    <col min="265" max="265" width="15.08984375" style="653" customWidth="1"/>
    <col min="266" max="512" width="8.7265625" style="653"/>
    <col min="513" max="513" width="0.7265625" style="653" customWidth="1"/>
    <col min="514" max="514" width="18.54296875" style="653" customWidth="1"/>
    <col min="515" max="515" width="14.81640625" style="653" customWidth="1"/>
    <col min="516" max="516" width="14.453125" style="653" customWidth="1"/>
    <col min="517" max="517" width="11.81640625" style="653" customWidth="1"/>
    <col min="518" max="518" width="18.453125" style="653" customWidth="1"/>
    <col min="519" max="520" width="9" style="653" customWidth="1"/>
    <col min="521" max="521" width="15.08984375" style="653" customWidth="1"/>
    <col min="522" max="768" width="8.7265625" style="653"/>
    <col min="769" max="769" width="0.7265625" style="653" customWidth="1"/>
    <col min="770" max="770" width="18.54296875" style="653" customWidth="1"/>
    <col min="771" max="771" width="14.81640625" style="653" customWidth="1"/>
    <col min="772" max="772" width="14.453125" style="653" customWidth="1"/>
    <col min="773" max="773" width="11.81640625" style="653" customWidth="1"/>
    <col min="774" max="774" width="18.453125" style="653" customWidth="1"/>
    <col min="775" max="776" width="9" style="653" customWidth="1"/>
    <col min="777" max="777" width="15.08984375" style="653" customWidth="1"/>
    <col min="778" max="1024" width="8.7265625" style="653"/>
    <col min="1025" max="1025" width="0.7265625" style="653" customWidth="1"/>
    <col min="1026" max="1026" width="18.54296875" style="653" customWidth="1"/>
    <col min="1027" max="1027" width="14.81640625" style="653" customWidth="1"/>
    <col min="1028" max="1028" width="14.453125" style="653" customWidth="1"/>
    <col min="1029" max="1029" width="11.81640625" style="653" customWidth="1"/>
    <col min="1030" max="1030" width="18.453125" style="653" customWidth="1"/>
    <col min="1031" max="1032" width="9" style="653" customWidth="1"/>
    <col min="1033" max="1033" width="15.08984375" style="653" customWidth="1"/>
    <col min="1034" max="1280" width="8.7265625" style="653"/>
    <col min="1281" max="1281" width="0.7265625" style="653" customWidth="1"/>
    <col min="1282" max="1282" width="18.54296875" style="653" customWidth="1"/>
    <col min="1283" max="1283" width="14.81640625" style="653" customWidth="1"/>
    <col min="1284" max="1284" width="14.453125" style="653" customWidth="1"/>
    <col min="1285" max="1285" width="11.81640625" style="653" customWidth="1"/>
    <col min="1286" max="1286" width="18.453125" style="653" customWidth="1"/>
    <col min="1287" max="1288" width="9" style="653" customWidth="1"/>
    <col min="1289" max="1289" width="15.08984375" style="653" customWidth="1"/>
    <col min="1290" max="1536" width="8.7265625" style="653"/>
    <col min="1537" max="1537" width="0.7265625" style="653" customWidth="1"/>
    <col min="1538" max="1538" width="18.54296875" style="653" customWidth="1"/>
    <col min="1539" max="1539" width="14.81640625" style="653" customWidth="1"/>
    <col min="1540" max="1540" width="14.453125" style="653" customWidth="1"/>
    <col min="1541" max="1541" width="11.81640625" style="653" customWidth="1"/>
    <col min="1542" max="1542" width="18.453125" style="653" customWidth="1"/>
    <col min="1543" max="1544" width="9" style="653" customWidth="1"/>
    <col min="1545" max="1545" width="15.08984375" style="653" customWidth="1"/>
    <col min="1546" max="1792" width="8.7265625" style="653"/>
    <col min="1793" max="1793" width="0.7265625" style="653" customWidth="1"/>
    <col min="1794" max="1794" width="18.54296875" style="653" customWidth="1"/>
    <col min="1795" max="1795" width="14.81640625" style="653" customWidth="1"/>
    <col min="1796" max="1796" width="14.453125" style="653" customWidth="1"/>
    <col min="1797" max="1797" width="11.81640625" style="653" customWidth="1"/>
    <col min="1798" max="1798" width="18.453125" style="653" customWidth="1"/>
    <col min="1799" max="1800" width="9" style="653" customWidth="1"/>
    <col min="1801" max="1801" width="15.08984375" style="653" customWidth="1"/>
    <col min="1802" max="2048" width="8.7265625" style="653"/>
    <col min="2049" max="2049" width="0.7265625" style="653" customWidth="1"/>
    <col min="2050" max="2050" width="18.54296875" style="653" customWidth="1"/>
    <col min="2051" max="2051" width="14.81640625" style="653" customWidth="1"/>
    <col min="2052" max="2052" width="14.453125" style="653" customWidth="1"/>
    <col min="2053" max="2053" width="11.81640625" style="653" customWidth="1"/>
    <col min="2054" max="2054" width="18.453125" style="653" customWidth="1"/>
    <col min="2055" max="2056" width="9" style="653" customWidth="1"/>
    <col min="2057" max="2057" width="15.08984375" style="653" customWidth="1"/>
    <col min="2058" max="2304" width="8.7265625" style="653"/>
    <col min="2305" max="2305" width="0.7265625" style="653" customWidth="1"/>
    <col min="2306" max="2306" width="18.54296875" style="653" customWidth="1"/>
    <col min="2307" max="2307" width="14.81640625" style="653" customWidth="1"/>
    <col min="2308" max="2308" width="14.453125" style="653" customWidth="1"/>
    <col min="2309" max="2309" width="11.81640625" style="653" customWidth="1"/>
    <col min="2310" max="2310" width="18.453125" style="653" customWidth="1"/>
    <col min="2311" max="2312" width="9" style="653" customWidth="1"/>
    <col min="2313" max="2313" width="15.08984375" style="653" customWidth="1"/>
    <col min="2314" max="2560" width="8.7265625" style="653"/>
    <col min="2561" max="2561" width="0.7265625" style="653" customWidth="1"/>
    <col min="2562" max="2562" width="18.54296875" style="653" customWidth="1"/>
    <col min="2563" max="2563" width="14.81640625" style="653" customWidth="1"/>
    <col min="2564" max="2564" width="14.453125" style="653" customWidth="1"/>
    <col min="2565" max="2565" width="11.81640625" style="653" customWidth="1"/>
    <col min="2566" max="2566" width="18.453125" style="653" customWidth="1"/>
    <col min="2567" max="2568" width="9" style="653" customWidth="1"/>
    <col min="2569" max="2569" width="15.08984375" style="653" customWidth="1"/>
    <col min="2570" max="2816" width="8.7265625" style="653"/>
    <col min="2817" max="2817" width="0.7265625" style="653" customWidth="1"/>
    <col min="2818" max="2818" width="18.54296875" style="653" customWidth="1"/>
    <col min="2819" max="2819" width="14.81640625" style="653" customWidth="1"/>
    <col min="2820" max="2820" width="14.453125" style="653" customWidth="1"/>
    <col min="2821" max="2821" width="11.81640625" style="653" customWidth="1"/>
    <col min="2822" max="2822" width="18.453125" style="653" customWidth="1"/>
    <col min="2823" max="2824" width="9" style="653" customWidth="1"/>
    <col min="2825" max="2825" width="15.08984375" style="653" customWidth="1"/>
    <col min="2826" max="3072" width="8.7265625" style="653"/>
    <col min="3073" max="3073" width="0.7265625" style="653" customWidth="1"/>
    <col min="3074" max="3074" width="18.54296875" style="653" customWidth="1"/>
    <col min="3075" max="3075" width="14.81640625" style="653" customWidth="1"/>
    <col min="3076" max="3076" width="14.453125" style="653" customWidth="1"/>
    <col min="3077" max="3077" width="11.81640625" style="653" customWidth="1"/>
    <col min="3078" max="3078" width="18.453125" style="653" customWidth="1"/>
    <col min="3079" max="3080" width="9" style="653" customWidth="1"/>
    <col min="3081" max="3081" width="15.08984375" style="653" customWidth="1"/>
    <col min="3082" max="3328" width="8.7265625" style="653"/>
    <col min="3329" max="3329" width="0.7265625" style="653" customWidth="1"/>
    <col min="3330" max="3330" width="18.54296875" style="653" customWidth="1"/>
    <col min="3331" max="3331" width="14.81640625" style="653" customWidth="1"/>
    <col min="3332" max="3332" width="14.453125" style="653" customWidth="1"/>
    <col min="3333" max="3333" width="11.81640625" style="653" customWidth="1"/>
    <col min="3334" max="3334" width="18.453125" style="653" customWidth="1"/>
    <col min="3335" max="3336" width="9" style="653" customWidth="1"/>
    <col min="3337" max="3337" width="15.08984375" style="653" customWidth="1"/>
    <col min="3338" max="3584" width="8.7265625" style="653"/>
    <col min="3585" max="3585" width="0.7265625" style="653" customWidth="1"/>
    <col min="3586" max="3586" width="18.54296875" style="653" customWidth="1"/>
    <col min="3587" max="3587" width="14.81640625" style="653" customWidth="1"/>
    <col min="3588" max="3588" width="14.453125" style="653" customWidth="1"/>
    <col min="3589" max="3589" width="11.81640625" style="653" customWidth="1"/>
    <col min="3590" max="3590" width="18.453125" style="653" customWidth="1"/>
    <col min="3591" max="3592" width="9" style="653" customWidth="1"/>
    <col min="3593" max="3593" width="15.08984375" style="653" customWidth="1"/>
    <col min="3594" max="3840" width="8.7265625" style="653"/>
    <col min="3841" max="3841" width="0.7265625" style="653" customWidth="1"/>
    <col min="3842" max="3842" width="18.54296875" style="653" customWidth="1"/>
    <col min="3843" max="3843" width="14.81640625" style="653" customWidth="1"/>
    <col min="3844" max="3844" width="14.453125" style="653" customWidth="1"/>
    <col min="3845" max="3845" width="11.81640625" style="653" customWidth="1"/>
    <col min="3846" max="3846" width="18.453125" style="653" customWidth="1"/>
    <col min="3847" max="3848" width="9" style="653" customWidth="1"/>
    <col min="3849" max="3849" width="15.08984375" style="653" customWidth="1"/>
    <col min="3850" max="4096" width="8.7265625" style="653"/>
    <col min="4097" max="4097" width="0.7265625" style="653" customWidth="1"/>
    <col min="4098" max="4098" width="18.54296875" style="653" customWidth="1"/>
    <col min="4099" max="4099" width="14.81640625" style="653" customWidth="1"/>
    <col min="4100" max="4100" width="14.453125" style="653" customWidth="1"/>
    <col min="4101" max="4101" width="11.81640625" style="653" customWidth="1"/>
    <col min="4102" max="4102" width="18.453125" style="653" customWidth="1"/>
    <col min="4103" max="4104" width="9" style="653" customWidth="1"/>
    <col min="4105" max="4105" width="15.08984375" style="653" customWidth="1"/>
    <col min="4106" max="4352" width="8.7265625" style="653"/>
    <col min="4353" max="4353" width="0.7265625" style="653" customWidth="1"/>
    <col min="4354" max="4354" width="18.54296875" style="653" customWidth="1"/>
    <col min="4355" max="4355" width="14.81640625" style="653" customWidth="1"/>
    <col min="4356" max="4356" width="14.453125" style="653" customWidth="1"/>
    <col min="4357" max="4357" width="11.81640625" style="653" customWidth="1"/>
    <col min="4358" max="4358" width="18.453125" style="653" customWidth="1"/>
    <col min="4359" max="4360" width="9" style="653" customWidth="1"/>
    <col min="4361" max="4361" width="15.08984375" style="653" customWidth="1"/>
    <col min="4362" max="4608" width="8.7265625" style="653"/>
    <col min="4609" max="4609" width="0.7265625" style="653" customWidth="1"/>
    <col min="4610" max="4610" width="18.54296875" style="653" customWidth="1"/>
    <col min="4611" max="4611" width="14.81640625" style="653" customWidth="1"/>
    <col min="4612" max="4612" width="14.453125" style="653" customWidth="1"/>
    <col min="4613" max="4613" width="11.81640625" style="653" customWidth="1"/>
    <col min="4614" max="4614" width="18.453125" style="653" customWidth="1"/>
    <col min="4615" max="4616" width="9" style="653" customWidth="1"/>
    <col min="4617" max="4617" width="15.08984375" style="653" customWidth="1"/>
    <col min="4618" max="4864" width="8.7265625" style="653"/>
    <col min="4865" max="4865" width="0.7265625" style="653" customWidth="1"/>
    <col min="4866" max="4866" width="18.54296875" style="653" customWidth="1"/>
    <col min="4867" max="4867" width="14.81640625" style="653" customWidth="1"/>
    <col min="4868" max="4868" width="14.453125" style="653" customWidth="1"/>
    <col min="4869" max="4869" width="11.81640625" style="653" customWidth="1"/>
    <col min="4870" max="4870" width="18.453125" style="653" customWidth="1"/>
    <col min="4871" max="4872" width="9" style="653" customWidth="1"/>
    <col min="4873" max="4873" width="15.08984375" style="653" customWidth="1"/>
    <col min="4874" max="5120" width="8.7265625" style="653"/>
    <col min="5121" max="5121" width="0.7265625" style="653" customWidth="1"/>
    <col min="5122" max="5122" width="18.54296875" style="653" customWidth="1"/>
    <col min="5123" max="5123" width="14.81640625" style="653" customWidth="1"/>
    <col min="5124" max="5124" width="14.453125" style="653" customWidth="1"/>
    <col min="5125" max="5125" width="11.81640625" style="653" customWidth="1"/>
    <col min="5126" max="5126" width="18.453125" style="653" customWidth="1"/>
    <col min="5127" max="5128" width="9" style="653" customWidth="1"/>
    <col min="5129" max="5129" width="15.08984375" style="653" customWidth="1"/>
    <col min="5130" max="5376" width="8.7265625" style="653"/>
    <col min="5377" max="5377" width="0.7265625" style="653" customWidth="1"/>
    <col min="5378" max="5378" width="18.54296875" style="653" customWidth="1"/>
    <col min="5379" max="5379" width="14.81640625" style="653" customWidth="1"/>
    <col min="5380" max="5380" width="14.453125" style="653" customWidth="1"/>
    <col min="5381" max="5381" width="11.81640625" style="653" customWidth="1"/>
    <col min="5382" max="5382" width="18.453125" style="653" customWidth="1"/>
    <col min="5383" max="5384" width="9" style="653" customWidth="1"/>
    <col min="5385" max="5385" width="15.08984375" style="653" customWidth="1"/>
    <col min="5386" max="5632" width="8.7265625" style="653"/>
    <col min="5633" max="5633" width="0.7265625" style="653" customWidth="1"/>
    <col min="5634" max="5634" width="18.54296875" style="653" customWidth="1"/>
    <col min="5635" max="5635" width="14.81640625" style="653" customWidth="1"/>
    <col min="5636" max="5636" width="14.453125" style="653" customWidth="1"/>
    <col min="5637" max="5637" width="11.81640625" style="653" customWidth="1"/>
    <col min="5638" max="5638" width="18.453125" style="653" customWidth="1"/>
    <col min="5639" max="5640" width="9" style="653" customWidth="1"/>
    <col min="5641" max="5641" width="15.08984375" style="653" customWidth="1"/>
    <col min="5642" max="5888" width="8.7265625" style="653"/>
    <col min="5889" max="5889" width="0.7265625" style="653" customWidth="1"/>
    <col min="5890" max="5890" width="18.54296875" style="653" customWidth="1"/>
    <col min="5891" max="5891" width="14.81640625" style="653" customWidth="1"/>
    <col min="5892" max="5892" width="14.453125" style="653" customWidth="1"/>
    <col min="5893" max="5893" width="11.81640625" style="653" customWidth="1"/>
    <col min="5894" max="5894" width="18.453125" style="653" customWidth="1"/>
    <col min="5895" max="5896" width="9" style="653" customWidth="1"/>
    <col min="5897" max="5897" width="15.08984375" style="653" customWidth="1"/>
    <col min="5898" max="6144" width="8.7265625" style="653"/>
    <col min="6145" max="6145" width="0.7265625" style="653" customWidth="1"/>
    <col min="6146" max="6146" width="18.54296875" style="653" customWidth="1"/>
    <col min="6147" max="6147" width="14.81640625" style="653" customWidth="1"/>
    <col min="6148" max="6148" width="14.453125" style="653" customWidth="1"/>
    <col min="6149" max="6149" width="11.81640625" style="653" customWidth="1"/>
    <col min="6150" max="6150" width="18.453125" style="653" customWidth="1"/>
    <col min="6151" max="6152" width="9" style="653" customWidth="1"/>
    <col min="6153" max="6153" width="15.08984375" style="653" customWidth="1"/>
    <col min="6154" max="6400" width="8.7265625" style="653"/>
    <col min="6401" max="6401" width="0.7265625" style="653" customWidth="1"/>
    <col min="6402" max="6402" width="18.54296875" style="653" customWidth="1"/>
    <col min="6403" max="6403" width="14.81640625" style="653" customWidth="1"/>
    <col min="6404" max="6404" width="14.453125" style="653" customWidth="1"/>
    <col min="6405" max="6405" width="11.81640625" style="653" customWidth="1"/>
    <col min="6406" max="6406" width="18.453125" style="653" customWidth="1"/>
    <col min="6407" max="6408" width="9" style="653" customWidth="1"/>
    <col min="6409" max="6409" width="15.08984375" style="653" customWidth="1"/>
    <col min="6410" max="6656" width="8.7265625" style="653"/>
    <col min="6657" max="6657" width="0.7265625" style="653" customWidth="1"/>
    <col min="6658" max="6658" width="18.54296875" style="653" customWidth="1"/>
    <col min="6659" max="6659" width="14.81640625" style="653" customWidth="1"/>
    <col min="6660" max="6660" width="14.453125" style="653" customWidth="1"/>
    <col min="6661" max="6661" width="11.81640625" style="653" customWidth="1"/>
    <col min="6662" max="6662" width="18.453125" style="653" customWidth="1"/>
    <col min="6663" max="6664" width="9" style="653" customWidth="1"/>
    <col min="6665" max="6665" width="15.08984375" style="653" customWidth="1"/>
    <col min="6666" max="6912" width="8.7265625" style="653"/>
    <col min="6913" max="6913" width="0.7265625" style="653" customWidth="1"/>
    <col min="6914" max="6914" width="18.54296875" style="653" customWidth="1"/>
    <col min="6915" max="6915" width="14.81640625" style="653" customWidth="1"/>
    <col min="6916" max="6916" width="14.453125" style="653" customWidth="1"/>
    <col min="6917" max="6917" width="11.81640625" style="653" customWidth="1"/>
    <col min="6918" max="6918" width="18.453125" style="653" customWidth="1"/>
    <col min="6919" max="6920" width="9" style="653" customWidth="1"/>
    <col min="6921" max="6921" width="15.08984375" style="653" customWidth="1"/>
    <col min="6922" max="7168" width="8.7265625" style="653"/>
    <col min="7169" max="7169" width="0.7265625" style="653" customWidth="1"/>
    <col min="7170" max="7170" width="18.54296875" style="653" customWidth="1"/>
    <col min="7171" max="7171" width="14.81640625" style="653" customWidth="1"/>
    <col min="7172" max="7172" width="14.453125" style="653" customWidth="1"/>
    <col min="7173" max="7173" width="11.81640625" style="653" customWidth="1"/>
    <col min="7174" max="7174" width="18.453125" style="653" customWidth="1"/>
    <col min="7175" max="7176" width="9" style="653" customWidth="1"/>
    <col min="7177" max="7177" width="15.08984375" style="653" customWidth="1"/>
    <col min="7178" max="7424" width="8.7265625" style="653"/>
    <col min="7425" max="7425" width="0.7265625" style="653" customWidth="1"/>
    <col min="7426" max="7426" width="18.54296875" style="653" customWidth="1"/>
    <col min="7427" max="7427" width="14.81640625" style="653" customWidth="1"/>
    <col min="7428" max="7428" width="14.453125" style="653" customWidth="1"/>
    <col min="7429" max="7429" width="11.81640625" style="653" customWidth="1"/>
    <col min="7430" max="7430" width="18.453125" style="653" customWidth="1"/>
    <col min="7431" max="7432" width="9" style="653" customWidth="1"/>
    <col min="7433" max="7433" width="15.08984375" style="653" customWidth="1"/>
    <col min="7434" max="7680" width="8.7265625" style="653"/>
    <col min="7681" max="7681" width="0.7265625" style="653" customWidth="1"/>
    <col min="7682" max="7682" width="18.54296875" style="653" customWidth="1"/>
    <col min="7683" max="7683" width="14.81640625" style="653" customWidth="1"/>
    <col min="7684" max="7684" width="14.453125" style="653" customWidth="1"/>
    <col min="7685" max="7685" width="11.81640625" style="653" customWidth="1"/>
    <col min="7686" max="7686" width="18.453125" style="653" customWidth="1"/>
    <col min="7687" max="7688" width="9" style="653" customWidth="1"/>
    <col min="7689" max="7689" width="15.08984375" style="653" customWidth="1"/>
    <col min="7690" max="7936" width="8.7265625" style="653"/>
    <col min="7937" max="7937" width="0.7265625" style="653" customWidth="1"/>
    <col min="7938" max="7938" width="18.54296875" style="653" customWidth="1"/>
    <col min="7939" max="7939" width="14.81640625" style="653" customWidth="1"/>
    <col min="7940" max="7940" width="14.453125" style="653" customWidth="1"/>
    <col min="7941" max="7941" width="11.81640625" style="653" customWidth="1"/>
    <col min="7942" max="7942" width="18.453125" style="653" customWidth="1"/>
    <col min="7943" max="7944" width="9" style="653" customWidth="1"/>
    <col min="7945" max="7945" width="15.08984375" style="653" customWidth="1"/>
    <col min="7946" max="8192" width="8.7265625" style="653"/>
    <col min="8193" max="8193" width="0.7265625" style="653" customWidth="1"/>
    <col min="8194" max="8194" width="18.54296875" style="653" customWidth="1"/>
    <col min="8195" max="8195" width="14.81640625" style="653" customWidth="1"/>
    <col min="8196" max="8196" width="14.453125" style="653" customWidth="1"/>
    <col min="8197" max="8197" width="11.81640625" style="653" customWidth="1"/>
    <col min="8198" max="8198" width="18.453125" style="653" customWidth="1"/>
    <col min="8199" max="8200" width="9" style="653" customWidth="1"/>
    <col min="8201" max="8201" width="15.08984375" style="653" customWidth="1"/>
    <col min="8202" max="8448" width="8.7265625" style="653"/>
    <col min="8449" max="8449" width="0.7265625" style="653" customWidth="1"/>
    <col min="8450" max="8450" width="18.54296875" style="653" customWidth="1"/>
    <col min="8451" max="8451" width="14.81640625" style="653" customWidth="1"/>
    <col min="8452" max="8452" width="14.453125" style="653" customWidth="1"/>
    <col min="8453" max="8453" width="11.81640625" style="653" customWidth="1"/>
    <col min="8454" max="8454" width="18.453125" style="653" customWidth="1"/>
    <col min="8455" max="8456" width="9" style="653" customWidth="1"/>
    <col min="8457" max="8457" width="15.08984375" style="653" customWidth="1"/>
    <col min="8458" max="8704" width="8.7265625" style="653"/>
    <col min="8705" max="8705" width="0.7265625" style="653" customWidth="1"/>
    <col min="8706" max="8706" width="18.54296875" style="653" customWidth="1"/>
    <col min="8707" max="8707" width="14.81640625" style="653" customWidth="1"/>
    <col min="8708" max="8708" width="14.453125" style="653" customWidth="1"/>
    <col min="8709" max="8709" width="11.81640625" style="653" customWidth="1"/>
    <col min="8710" max="8710" width="18.453125" style="653" customWidth="1"/>
    <col min="8711" max="8712" width="9" style="653" customWidth="1"/>
    <col min="8713" max="8713" width="15.08984375" style="653" customWidth="1"/>
    <col min="8714" max="8960" width="8.7265625" style="653"/>
    <col min="8961" max="8961" width="0.7265625" style="653" customWidth="1"/>
    <col min="8962" max="8962" width="18.54296875" style="653" customWidth="1"/>
    <col min="8963" max="8963" width="14.81640625" style="653" customWidth="1"/>
    <col min="8964" max="8964" width="14.453125" style="653" customWidth="1"/>
    <col min="8965" max="8965" width="11.81640625" style="653" customWidth="1"/>
    <col min="8966" max="8966" width="18.453125" style="653" customWidth="1"/>
    <col min="8967" max="8968" width="9" style="653" customWidth="1"/>
    <col min="8969" max="8969" width="15.08984375" style="653" customWidth="1"/>
    <col min="8970" max="9216" width="8.7265625" style="653"/>
    <col min="9217" max="9217" width="0.7265625" style="653" customWidth="1"/>
    <col min="9218" max="9218" width="18.54296875" style="653" customWidth="1"/>
    <col min="9219" max="9219" width="14.81640625" style="653" customWidth="1"/>
    <col min="9220" max="9220" width="14.453125" style="653" customWidth="1"/>
    <col min="9221" max="9221" width="11.81640625" style="653" customWidth="1"/>
    <col min="9222" max="9222" width="18.453125" style="653" customWidth="1"/>
    <col min="9223" max="9224" width="9" style="653" customWidth="1"/>
    <col min="9225" max="9225" width="15.08984375" style="653" customWidth="1"/>
    <col min="9226" max="9472" width="8.7265625" style="653"/>
    <col min="9473" max="9473" width="0.7265625" style="653" customWidth="1"/>
    <col min="9474" max="9474" width="18.54296875" style="653" customWidth="1"/>
    <col min="9475" max="9475" width="14.81640625" style="653" customWidth="1"/>
    <col min="9476" max="9476" width="14.453125" style="653" customWidth="1"/>
    <col min="9477" max="9477" width="11.81640625" style="653" customWidth="1"/>
    <col min="9478" max="9478" width="18.453125" style="653" customWidth="1"/>
    <col min="9479" max="9480" width="9" style="653" customWidth="1"/>
    <col min="9481" max="9481" width="15.08984375" style="653" customWidth="1"/>
    <col min="9482" max="9728" width="8.7265625" style="653"/>
    <col min="9729" max="9729" width="0.7265625" style="653" customWidth="1"/>
    <col min="9730" max="9730" width="18.54296875" style="653" customWidth="1"/>
    <col min="9731" max="9731" width="14.81640625" style="653" customWidth="1"/>
    <col min="9732" max="9732" width="14.453125" style="653" customWidth="1"/>
    <col min="9733" max="9733" width="11.81640625" style="653" customWidth="1"/>
    <col min="9734" max="9734" width="18.453125" style="653" customWidth="1"/>
    <col min="9735" max="9736" width="9" style="653" customWidth="1"/>
    <col min="9737" max="9737" width="15.08984375" style="653" customWidth="1"/>
    <col min="9738" max="9984" width="8.7265625" style="653"/>
    <col min="9985" max="9985" width="0.7265625" style="653" customWidth="1"/>
    <col min="9986" max="9986" width="18.54296875" style="653" customWidth="1"/>
    <col min="9987" max="9987" width="14.81640625" style="653" customWidth="1"/>
    <col min="9988" max="9988" width="14.453125" style="653" customWidth="1"/>
    <col min="9989" max="9989" width="11.81640625" style="653" customWidth="1"/>
    <col min="9990" max="9990" width="18.453125" style="653" customWidth="1"/>
    <col min="9991" max="9992" width="9" style="653" customWidth="1"/>
    <col min="9993" max="9993" width="15.08984375" style="653" customWidth="1"/>
    <col min="9994" max="10240" width="8.7265625" style="653"/>
    <col min="10241" max="10241" width="0.7265625" style="653" customWidth="1"/>
    <col min="10242" max="10242" width="18.54296875" style="653" customWidth="1"/>
    <col min="10243" max="10243" width="14.81640625" style="653" customWidth="1"/>
    <col min="10244" max="10244" width="14.453125" style="653" customWidth="1"/>
    <col min="10245" max="10245" width="11.81640625" style="653" customWidth="1"/>
    <col min="10246" max="10246" width="18.453125" style="653" customWidth="1"/>
    <col min="10247" max="10248" width="9" style="653" customWidth="1"/>
    <col min="10249" max="10249" width="15.08984375" style="653" customWidth="1"/>
    <col min="10250" max="10496" width="8.7265625" style="653"/>
    <col min="10497" max="10497" width="0.7265625" style="653" customWidth="1"/>
    <col min="10498" max="10498" width="18.54296875" style="653" customWidth="1"/>
    <col min="10499" max="10499" width="14.81640625" style="653" customWidth="1"/>
    <col min="10500" max="10500" width="14.453125" style="653" customWidth="1"/>
    <col min="10501" max="10501" width="11.81640625" style="653" customWidth="1"/>
    <col min="10502" max="10502" width="18.453125" style="653" customWidth="1"/>
    <col min="10503" max="10504" width="9" style="653" customWidth="1"/>
    <col min="10505" max="10505" width="15.08984375" style="653" customWidth="1"/>
    <col min="10506" max="10752" width="8.7265625" style="653"/>
    <col min="10753" max="10753" width="0.7265625" style="653" customWidth="1"/>
    <col min="10754" max="10754" width="18.54296875" style="653" customWidth="1"/>
    <col min="10755" max="10755" width="14.81640625" style="653" customWidth="1"/>
    <col min="10756" max="10756" width="14.453125" style="653" customWidth="1"/>
    <col min="10757" max="10757" width="11.81640625" style="653" customWidth="1"/>
    <col min="10758" max="10758" width="18.453125" style="653" customWidth="1"/>
    <col min="10759" max="10760" width="9" style="653" customWidth="1"/>
    <col min="10761" max="10761" width="15.08984375" style="653" customWidth="1"/>
    <col min="10762" max="11008" width="8.7265625" style="653"/>
    <col min="11009" max="11009" width="0.7265625" style="653" customWidth="1"/>
    <col min="11010" max="11010" width="18.54296875" style="653" customWidth="1"/>
    <col min="11011" max="11011" width="14.81640625" style="653" customWidth="1"/>
    <col min="11012" max="11012" width="14.453125" style="653" customWidth="1"/>
    <col min="11013" max="11013" width="11.81640625" style="653" customWidth="1"/>
    <col min="11014" max="11014" width="18.453125" style="653" customWidth="1"/>
    <col min="11015" max="11016" width="9" style="653" customWidth="1"/>
    <col min="11017" max="11017" width="15.08984375" style="653" customWidth="1"/>
    <col min="11018" max="11264" width="8.7265625" style="653"/>
    <col min="11265" max="11265" width="0.7265625" style="653" customWidth="1"/>
    <col min="11266" max="11266" width="18.54296875" style="653" customWidth="1"/>
    <col min="11267" max="11267" width="14.81640625" style="653" customWidth="1"/>
    <col min="11268" max="11268" width="14.453125" style="653" customWidth="1"/>
    <col min="11269" max="11269" width="11.81640625" style="653" customWidth="1"/>
    <col min="11270" max="11270" width="18.453125" style="653" customWidth="1"/>
    <col min="11271" max="11272" width="9" style="653" customWidth="1"/>
    <col min="11273" max="11273" width="15.08984375" style="653" customWidth="1"/>
    <col min="11274" max="11520" width="8.7265625" style="653"/>
    <col min="11521" max="11521" width="0.7265625" style="653" customWidth="1"/>
    <col min="11522" max="11522" width="18.54296875" style="653" customWidth="1"/>
    <col min="11523" max="11523" width="14.81640625" style="653" customWidth="1"/>
    <col min="11524" max="11524" width="14.453125" style="653" customWidth="1"/>
    <col min="11525" max="11525" width="11.81640625" style="653" customWidth="1"/>
    <col min="11526" max="11526" width="18.453125" style="653" customWidth="1"/>
    <col min="11527" max="11528" width="9" style="653" customWidth="1"/>
    <col min="11529" max="11529" width="15.08984375" style="653" customWidth="1"/>
    <col min="11530" max="11776" width="8.7265625" style="653"/>
    <col min="11777" max="11777" width="0.7265625" style="653" customWidth="1"/>
    <col min="11778" max="11778" width="18.54296875" style="653" customWidth="1"/>
    <col min="11779" max="11779" width="14.81640625" style="653" customWidth="1"/>
    <col min="11780" max="11780" width="14.453125" style="653" customWidth="1"/>
    <col min="11781" max="11781" width="11.81640625" style="653" customWidth="1"/>
    <col min="11782" max="11782" width="18.453125" style="653" customWidth="1"/>
    <col min="11783" max="11784" width="9" style="653" customWidth="1"/>
    <col min="11785" max="11785" width="15.08984375" style="653" customWidth="1"/>
    <col min="11786" max="12032" width="8.7265625" style="653"/>
    <col min="12033" max="12033" width="0.7265625" style="653" customWidth="1"/>
    <col min="12034" max="12034" width="18.54296875" style="653" customWidth="1"/>
    <col min="12035" max="12035" width="14.81640625" style="653" customWidth="1"/>
    <col min="12036" max="12036" width="14.453125" style="653" customWidth="1"/>
    <col min="12037" max="12037" width="11.81640625" style="653" customWidth="1"/>
    <col min="12038" max="12038" width="18.453125" style="653" customWidth="1"/>
    <col min="12039" max="12040" width="9" style="653" customWidth="1"/>
    <col min="12041" max="12041" width="15.08984375" style="653" customWidth="1"/>
    <col min="12042" max="12288" width="8.7265625" style="653"/>
    <col min="12289" max="12289" width="0.7265625" style="653" customWidth="1"/>
    <col min="12290" max="12290" width="18.54296875" style="653" customWidth="1"/>
    <col min="12291" max="12291" width="14.81640625" style="653" customWidth="1"/>
    <col min="12292" max="12292" width="14.453125" style="653" customWidth="1"/>
    <col min="12293" max="12293" width="11.81640625" style="653" customWidth="1"/>
    <col min="12294" max="12294" width="18.453125" style="653" customWidth="1"/>
    <col min="12295" max="12296" width="9" style="653" customWidth="1"/>
    <col min="12297" max="12297" width="15.08984375" style="653" customWidth="1"/>
    <col min="12298" max="12544" width="8.7265625" style="653"/>
    <col min="12545" max="12545" width="0.7265625" style="653" customWidth="1"/>
    <col min="12546" max="12546" width="18.54296875" style="653" customWidth="1"/>
    <col min="12547" max="12547" width="14.81640625" style="653" customWidth="1"/>
    <col min="12548" max="12548" width="14.453125" style="653" customWidth="1"/>
    <col min="12549" max="12549" width="11.81640625" style="653" customWidth="1"/>
    <col min="12550" max="12550" width="18.453125" style="653" customWidth="1"/>
    <col min="12551" max="12552" width="9" style="653" customWidth="1"/>
    <col min="12553" max="12553" width="15.08984375" style="653" customWidth="1"/>
    <col min="12554" max="12800" width="8.7265625" style="653"/>
    <col min="12801" max="12801" width="0.7265625" style="653" customWidth="1"/>
    <col min="12802" max="12802" width="18.54296875" style="653" customWidth="1"/>
    <col min="12803" max="12803" width="14.81640625" style="653" customWidth="1"/>
    <col min="12804" max="12804" width="14.453125" style="653" customWidth="1"/>
    <col min="12805" max="12805" width="11.81640625" style="653" customWidth="1"/>
    <col min="12806" max="12806" width="18.453125" style="653" customWidth="1"/>
    <col min="12807" max="12808" width="9" style="653" customWidth="1"/>
    <col min="12809" max="12809" width="15.08984375" style="653" customWidth="1"/>
    <col min="12810" max="13056" width="8.7265625" style="653"/>
    <col min="13057" max="13057" width="0.7265625" style="653" customWidth="1"/>
    <col min="13058" max="13058" width="18.54296875" style="653" customWidth="1"/>
    <col min="13059" max="13059" width="14.81640625" style="653" customWidth="1"/>
    <col min="13060" max="13060" width="14.453125" style="653" customWidth="1"/>
    <col min="13061" max="13061" width="11.81640625" style="653" customWidth="1"/>
    <col min="13062" max="13062" width="18.453125" style="653" customWidth="1"/>
    <col min="13063" max="13064" width="9" style="653" customWidth="1"/>
    <col min="13065" max="13065" width="15.08984375" style="653" customWidth="1"/>
    <col min="13066" max="13312" width="8.7265625" style="653"/>
    <col min="13313" max="13313" width="0.7265625" style="653" customWidth="1"/>
    <col min="13314" max="13314" width="18.54296875" style="653" customWidth="1"/>
    <col min="13315" max="13315" width="14.81640625" style="653" customWidth="1"/>
    <col min="13316" max="13316" width="14.453125" style="653" customWidth="1"/>
    <col min="13317" max="13317" width="11.81640625" style="653" customWidth="1"/>
    <col min="13318" max="13318" width="18.453125" style="653" customWidth="1"/>
    <col min="13319" max="13320" width="9" style="653" customWidth="1"/>
    <col min="13321" max="13321" width="15.08984375" style="653" customWidth="1"/>
    <col min="13322" max="13568" width="8.7265625" style="653"/>
    <col min="13569" max="13569" width="0.7265625" style="653" customWidth="1"/>
    <col min="13570" max="13570" width="18.54296875" style="653" customWidth="1"/>
    <col min="13571" max="13571" width="14.81640625" style="653" customWidth="1"/>
    <col min="13572" max="13572" width="14.453125" style="653" customWidth="1"/>
    <col min="13573" max="13573" width="11.81640625" style="653" customWidth="1"/>
    <col min="13574" max="13574" width="18.453125" style="653" customWidth="1"/>
    <col min="13575" max="13576" width="9" style="653" customWidth="1"/>
    <col min="13577" max="13577" width="15.08984375" style="653" customWidth="1"/>
    <col min="13578" max="13824" width="8.7265625" style="653"/>
    <col min="13825" max="13825" width="0.7265625" style="653" customWidth="1"/>
    <col min="13826" max="13826" width="18.54296875" style="653" customWidth="1"/>
    <col min="13827" max="13827" width="14.81640625" style="653" customWidth="1"/>
    <col min="13828" max="13828" width="14.453125" style="653" customWidth="1"/>
    <col min="13829" max="13829" width="11.81640625" style="653" customWidth="1"/>
    <col min="13830" max="13830" width="18.453125" style="653" customWidth="1"/>
    <col min="13831" max="13832" width="9" style="653" customWidth="1"/>
    <col min="13833" max="13833" width="15.08984375" style="653" customWidth="1"/>
    <col min="13834" max="14080" width="8.7265625" style="653"/>
    <col min="14081" max="14081" width="0.7265625" style="653" customWidth="1"/>
    <col min="14082" max="14082" width="18.54296875" style="653" customWidth="1"/>
    <col min="14083" max="14083" width="14.81640625" style="653" customWidth="1"/>
    <col min="14084" max="14084" width="14.453125" style="653" customWidth="1"/>
    <col min="14085" max="14085" width="11.81640625" style="653" customWidth="1"/>
    <col min="14086" max="14086" width="18.453125" style="653" customWidth="1"/>
    <col min="14087" max="14088" width="9" style="653" customWidth="1"/>
    <col min="14089" max="14089" width="15.08984375" style="653" customWidth="1"/>
    <col min="14090" max="14336" width="8.7265625" style="653"/>
    <col min="14337" max="14337" width="0.7265625" style="653" customWidth="1"/>
    <col min="14338" max="14338" width="18.54296875" style="653" customWidth="1"/>
    <col min="14339" max="14339" width="14.81640625" style="653" customWidth="1"/>
    <col min="14340" max="14340" width="14.453125" style="653" customWidth="1"/>
    <col min="14341" max="14341" width="11.81640625" style="653" customWidth="1"/>
    <col min="14342" max="14342" width="18.453125" style="653" customWidth="1"/>
    <col min="14343" max="14344" width="9" style="653" customWidth="1"/>
    <col min="14345" max="14345" width="15.08984375" style="653" customWidth="1"/>
    <col min="14346" max="14592" width="8.7265625" style="653"/>
    <col min="14593" max="14593" width="0.7265625" style="653" customWidth="1"/>
    <col min="14594" max="14594" width="18.54296875" style="653" customWidth="1"/>
    <col min="14595" max="14595" width="14.81640625" style="653" customWidth="1"/>
    <col min="14596" max="14596" width="14.453125" style="653" customWidth="1"/>
    <col min="14597" max="14597" width="11.81640625" style="653" customWidth="1"/>
    <col min="14598" max="14598" width="18.453125" style="653" customWidth="1"/>
    <col min="14599" max="14600" width="9" style="653" customWidth="1"/>
    <col min="14601" max="14601" width="15.08984375" style="653" customWidth="1"/>
    <col min="14602" max="14848" width="8.7265625" style="653"/>
    <col min="14849" max="14849" width="0.7265625" style="653" customWidth="1"/>
    <col min="14850" max="14850" width="18.54296875" style="653" customWidth="1"/>
    <col min="14851" max="14851" width="14.81640625" style="653" customWidth="1"/>
    <col min="14852" max="14852" width="14.453125" style="653" customWidth="1"/>
    <col min="14853" max="14853" width="11.81640625" style="653" customWidth="1"/>
    <col min="14854" max="14854" width="18.453125" style="653" customWidth="1"/>
    <col min="14855" max="14856" width="9" style="653" customWidth="1"/>
    <col min="14857" max="14857" width="15.08984375" style="653" customWidth="1"/>
    <col min="14858" max="15104" width="8.7265625" style="653"/>
    <col min="15105" max="15105" width="0.7265625" style="653" customWidth="1"/>
    <col min="15106" max="15106" width="18.54296875" style="653" customWidth="1"/>
    <col min="15107" max="15107" width="14.81640625" style="653" customWidth="1"/>
    <col min="15108" max="15108" width="14.453125" style="653" customWidth="1"/>
    <col min="15109" max="15109" width="11.81640625" style="653" customWidth="1"/>
    <col min="15110" max="15110" width="18.453125" style="653" customWidth="1"/>
    <col min="15111" max="15112" width="9" style="653" customWidth="1"/>
    <col min="15113" max="15113" width="15.08984375" style="653" customWidth="1"/>
    <col min="15114" max="15360" width="8.7265625" style="653"/>
    <col min="15361" max="15361" width="0.7265625" style="653" customWidth="1"/>
    <col min="15362" max="15362" width="18.54296875" style="653" customWidth="1"/>
    <col min="15363" max="15363" width="14.81640625" style="653" customWidth="1"/>
    <col min="15364" max="15364" width="14.453125" style="653" customWidth="1"/>
    <col min="15365" max="15365" width="11.81640625" style="653" customWidth="1"/>
    <col min="15366" max="15366" width="18.453125" style="653" customWidth="1"/>
    <col min="15367" max="15368" width="9" style="653" customWidth="1"/>
    <col min="15369" max="15369" width="15.08984375" style="653" customWidth="1"/>
    <col min="15370" max="15616" width="8.7265625" style="653"/>
    <col min="15617" max="15617" width="0.7265625" style="653" customWidth="1"/>
    <col min="15618" max="15618" width="18.54296875" style="653" customWidth="1"/>
    <col min="15619" max="15619" width="14.81640625" style="653" customWidth="1"/>
    <col min="15620" max="15620" width="14.453125" style="653" customWidth="1"/>
    <col min="15621" max="15621" width="11.81640625" style="653" customWidth="1"/>
    <col min="15622" max="15622" width="18.453125" style="653" customWidth="1"/>
    <col min="15623" max="15624" width="9" style="653" customWidth="1"/>
    <col min="15625" max="15625" width="15.08984375" style="653" customWidth="1"/>
    <col min="15626" max="15872" width="8.7265625" style="653"/>
    <col min="15873" max="15873" width="0.7265625" style="653" customWidth="1"/>
    <col min="15874" max="15874" width="18.54296875" style="653" customWidth="1"/>
    <col min="15875" max="15875" width="14.81640625" style="653" customWidth="1"/>
    <col min="15876" max="15876" width="14.453125" style="653" customWidth="1"/>
    <col min="15877" max="15877" width="11.81640625" style="653" customWidth="1"/>
    <col min="15878" max="15878" width="18.453125" style="653" customWidth="1"/>
    <col min="15879" max="15880" width="9" style="653" customWidth="1"/>
    <col min="15881" max="15881" width="15.08984375" style="653" customWidth="1"/>
    <col min="15882" max="16128" width="8.7265625" style="653"/>
    <col min="16129" max="16129" width="0.7265625" style="653" customWidth="1"/>
    <col min="16130" max="16130" width="18.54296875" style="653" customWidth="1"/>
    <col min="16131" max="16131" width="14.81640625" style="653" customWidth="1"/>
    <col min="16132" max="16132" width="14.453125" style="653" customWidth="1"/>
    <col min="16133" max="16133" width="11.81640625" style="653" customWidth="1"/>
    <col min="16134" max="16134" width="18.453125" style="653" customWidth="1"/>
    <col min="16135" max="16136" width="9" style="653" customWidth="1"/>
    <col min="16137" max="16137" width="15.08984375" style="653" customWidth="1"/>
    <col min="16138" max="16384" width="8.7265625" style="653"/>
  </cols>
  <sheetData>
    <row r="1" spans="2:7" ht="22.5" customHeight="1" thickBot="1">
      <c r="B1" s="1346" t="str">
        <f>領収書記入のお願い!B1</f>
        <v>令和8年度　関東高等学校自転車競技大会　領収書発行依頼書</v>
      </c>
      <c r="C1" s="1346"/>
      <c r="D1" s="1346"/>
      <c r="E1" s="1346"/>
      <c r="F1" s="1346"/>
    </row>
    <row r="2" spans="2:7" ht="30" customHeight="1" thickBot="1">
      <c r="B2" s="654" t="s">
        <v>258</v>
      </c>
      <c r="C2" s="1347" t="s">
        <v>205</v>
      </c>
      <c r="D2" s="1348"/>
      <c r="E2" s="1348"/>
      <c r="F2" s="1349"/>
    </row>
    <row r="3" spans="2:7" ht="30" customHeight="1">
      <c r="B3" s="1370" t="s">
        <v>274</v>
      </c>
      <c r="C3" s="1370"/>
      <c r="D3" s="1370"/>
      <c r="E3" s="1370"/>
      <c r="F3" s="1370"/>
    </row>
    <row r="4" spans="2:7" ht="30" customHeight="1"/>
    <row r="5" spans="2:7" ht="25">
      <c r="B5" s="655" t="s">
        <v>260</v>
      </c>
      <c r="C5" s="655"/>
      <c r="D5" s="656"/>
    </row>
    <row r="6" spans="2:7">
      <c r="B6" s="657"/>
    </row>
    <row r="7" spans="2:7" ht="26.15" customHeight="1">
      <c r="B7" s="683" t="s">
        <v>275</v>
      </c>
      <c r="C7" s="659" t="s">
        <v>262</v>
      </c>
      <c r="D7" s="659" t="s">
        <v>263</v>
      </c>
      <c r="E7" s="660" t="s">
        <v>264</v>
      </c>
      <c r="F7" s="659" t="s">
        <v>262</v>
      </c>
    </row>
    <row r="8" spans="2:7" ht="26.15" customHeight="1">
      <c r="B8" s="661" t="s">
        <v>265</v>
      </c>
      <c r="C8" s="662">
        <v>3000</v>
      </c>
      <c r="D8" s="663">
        <v>5</v>
      </c>
      <c r="E8" s="663"/>
      <c r="F8" s="662">
        <f>C8*D8</f>
        <v>15000</v>
      </c>
    </row>
    <row r="9" spans="2:7" ht="26.15" customHeight="1">
      <c r="B9" s="661" t="s">
        <v>266</v>
      </c>
      <c r="C9" s="662">
        <v>500</v>
      </c>
      <c r="D9" s="663">
        <v>5</v>
      </c>
      <c r="E9" s="663"/>
      <c r="F9" s="662">
        <f>C9*D9</f>
        <v>2500</v>
      </c>
    </row>
    <row r="10" spans="2:7" ht="26.15" customHeight="1">
      <c r="B10" s="661" t="s">
        <v>267</v>
      </c>
      <c r="C10" s="684"/>
      <c r="D10" s="684"/>
      <c r="E10" s="684"/>
      <c r="F10" s="685">
        <f>SUM(F8:F9)</f>
        <v>17500</v>
      </c>
    </row>
    <row r="11" spans="2:7" ht="24" customHeight="1" thickBot="1">
      <c r="B11" s="664"/>
      <c r="C11" s="664"/>
      <c r="D11" s="664"/>
      <c r="E11" s="664"/>
      <c r="F11" s="664"/>
    </row>
    <row r="12" spans="2:7" ht="30" customHeight="1" thickBot="1">
      <c r="B12" s="665" t="s">
        <v>268</v>
      </c>
      <c r="C12" s="666" t="s">
        <v>262</v>
      </c>
      <c r="D12" s="1351" t="s">
        <v>276</v>
      </c>
      <c r="E12" s="1352"/>
      <c r="F12" s="1353"/>
    </row>
    <row r="13" spans="2:7" ht="36" customHeight="1">
      <c r="B13" s="686" t="s">
        <v>281</v>
      </c>
      <c r="C13" s="687">
        <v>15000</v>
      </c>
      <c r="D13" s="1371" t="s">
        <v>277</v>
      </c>
      <c r="E13" s="1372"/>
      <c r="F13" s="1373"/>
      <c r="G13" s="669" t="s">
        <v>270</v>
      </c>
    </row>
    <row r="14" spans="2:7" ht="36" customHeight="1">
      <c r="B14" s="686" t="s">
        <v>282</v>
      </c>
      <c r="C14" s="688">
        <v>2500</v>
      </c>
      <c r="D14" s="1374" t="s">
        <v>278</v>
      </c>
      <c r="E14" s="1375"/>
      <c r="F14" s="1376"/>
      <c r="G14" s="669" t="s">
        <v>271</v>
      </c>
    </row>
    <row r="15" spans="2:7" ht="36" customHeight="1">
      <c r="B15" s="686"/>
      <c r="C15" s="688"/>
      <c r="D15" s="1366"/>
      <c r="E15" s="1366"/>
      <c r="F15" s="1366"/>
      <c r="G15" s="670"/>
    </row>
    <row r="16" spans="2:7" ht="36" customHeight="1">
      <c r="B16" s="686"/>
      <c r="C16" s="688"/>
      <c r="D16" s="1367"/>
      <c r="E16" s="1367"/>
      <c r="F16" s="1367"/>
      <c r="G16" s="670"/>
    </row>
    <row r="17" spans="2:6" ht="36" customHeight="1">
      <c r="B17" s="689"/>
      <c r="C17" s="690"/>
      <c r="D17" s="1368"/>
      <c r="E17" s="1368"/>
      <c r="F17" s="1368"/>
    </row>
    <row r="18" spans="2:6" ht="36" customHeight="1">
      <c r="B18" s="689"/>
      <c r="C18" s="690"/>
      <c r="D18" s="1369"/>
      <c r="E18" s="1369"/>
      <c r="F18" s="1369"/>
    </row>
    <row r="19" spans="2:6" ht="36" customHeight="1" thickBot="1">
      <c r="B19" s="691"/>
      <c r="C19" s="692"/>
      <c r="D19" s="693"/>
      <c r="E19" s="693"/>
      <c r="F19" s="694"/>
    </row>
  </sheetData>
  <sheetProtection selectLockedCells="1" selectUnlockedCells="1"/>
  <mergeCells count="10">
    <mergeCell ref="D15:F15"/>
    <mergeCell ref="D16:F16"/>
    <mergeCell ref="D17:F17"/>
    <mergeCell ref="D18:F18"/>
    <mergeCell ref="B1:F1"/>
    <mergeCell ref="C2:F2"/>
    <mergeCell ref="B3:F3"/>
    <mergeCell ref="D12:F12"/>
    <mergeCell ref="D13:F13"/>
    <mergeCell ref="D14:F14"/>
  </mergeCells>
  <phoneticPr fontId="2"/>
  <pageMargins left="0.55118110236220474" right="0.35433070866141736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B3:BQ47"/>
  <sheetViews>
    <sheetView workbookViewId="0">
      <selection activeCell="F54" sqref="F54:G57"/>
    </sheetView>
  </sheetViews>
  <sheetFormatPr defaultColWidth="9" defaultRowHeight="12"/>
  <cols>
    <col min="1" max="1" width="1.6328125" style="163" customWidth="1"/>
    <col min="2" max="2" width="3.6328125" style="163" customWidth="1"/>
    <col min="3" max="3" width="4.08984375" style="163" customWidth="1"/>
    <col min="4" max="4" width="3.6328125" style="163" customWidth="1"/>
    <col min="5" max="5" width="7.6328125" style="163" customWidth="1"/>
    <col min="6" max="7" width="8.6328125" style="163" customWidth="1"/>
    <col min="8" max="9" width="9.6328125" style="163" customWidth="1"/>
    <col min="10" max="23" width="3.08984375" style="163" customWidth="1"/>
    <col min="24" max="25" width="5.6328125" style="163" customWidth="1"/>
    <col min="26" max="26" width="3.6328125" style="163" customWidth="1"/>
    <col min="27" max="40" width="5.6328125" style="163" customWidth="1"/>
    <col min="41" max="41" width="3.6328125" style="163" customWidth="1"/>
    <col min="42" max="49" width="5.6328125" style="163" customWidth="1"/>
    <col min="50" max="50" width="3.6328125" style="163" customWidth="1"/>
    <col min="51" max="51" width="1.6328125" style="163" customWidth="1"/>
    <col min="52" max="52" width="4.6328125" style="162" customWidth="1"/>
    <col min="53" max="53" width="1.6328125" style="163" customWidth="1"/>
    <col min="54" max="54" width="12.6328125" style="164" customWidth="1"/>
    <col min="55" max="67" width="4.6328125" style="165" customWidth="1"/>
    <col min="68" max="69" width="4.6328125" style="166" customWidth="1"/>
    <col min="70" max="16384" width="9" style="163"/>
  </cols>
  <sheetData>
    <row r="3" spans="2:69">
      <c r="B3" s="167"/>
      <c r="C3" s="167"/>
      <c r="D3" s="167"/>
      <c r="E3" s="168"/>
      <c r="F3" s="169"/>
      <c r="G3" s="170"/>
      <c r="H3" s="171" t="s">
        <v>24</v>
      </c>
      <c r="I3" s="168"/>
      <c r="J3" s="1412" t="s">
        <v>70</v>
      </c>
      <c r="K3" s="1413"/>
      <c r="L3" s="1412" t="s">
        <v>71</v>
      </c>
      <c r="M3" s="1413"/>
      <c r="N3" s="1412" t="s">
        <v>72</v>
      </c>
      <c r="O3" s="1413"/>
      <c r="P3" s="1412" t="s">
        <v>73</v>
      </c>
      <c r="Q3" s="1413"/>
      <c r="R3" s="1412" t="s">
        <v>74</v>
      </c>
      <c r="S3" s="1413"/>
      <c r="T3" s="1412" t="s">
        <v>75</v>
      </c>
      <c r="U3" s="1413"/>
      <c r="V3" s="1412" t="s">
        <v>76</v>
      </c>
      <c r="W3" s="1413"/>
      <c r="X3" s="1412" t="s">
        <v>48</v>
      </c>
      <c r="Y3" s="1413"/>
      <c r="Z3" s="172"/>
      <c r="AA3" s="1412" t="s">
        <v>77</v>
      </c>
      <c r="AB3" s="1418"/>
      <c r="AC3" s="1418"/>
      <c r="AD3" s="1418"/>
      <c r="AE3" s="1418"/>
      <c r="AF3" s="1418"/>
      <c r="AG3" s="1413"/>
      <c r="AH3" s="1412" t="s">
        <v>78</v>
      </c>
      <c r="AI3" s="1418"/>
      <c r="AJ3" s="1418"/>
      <c r="AK3" s="1418"/>
      <c r="AL3" s="1418"/>
      <c r="AM3" s="1418"/>
      <c r="AN3" s="1421"/>
      <c r="AO3" s="172"/>
      <c r="AP3" s="1417" t="s">
        <v>79</v>
      </c>
      <c r="AQ3" s="1418"/>
      <c r="AR3" s="1418"/>
      <c r="AS3" s="1418"/>
      <c r="AT3" s="1418"/>
      <c r="AU3" s="1413"/>
      <c r="AV3" s="1412" t="s">
        <v>48</v>
      </c>
      <c r="AW3" s="1413"/>
      <c r="AX3" s="173"/>
      <c r="AZ3" s="1385"/>
      <c r="BA3" s="1388"/>
      <c r="BB3" s="1391"/>
      <c r="BC3" s="1394" t="s">
        <v>106</v>
      </c>
      <c r="BD3" s="1395"/>
      <c r="BE3" s="1395"/>
      <c r="BF3" s="1395"/>
      <c r="BG3" s="1395"/>
      <c r="BH3" s="1395"/>
      <c r="BI3" s="1395"/>
      <c r="BJ3" s="1395"/>
      <c r="BK3" s="1395"/>
      <c r="BL3" s="1396"/>
      <c r="BM3" s="1397" t="s">
        <v>107</v>
      </c>
      <c r="BN3" s="1398"/>
      <c r="BO3" s="1399" t="s">
        <v>108</v>
      </c>
      <c r="BP3" s="1395"/>
      <c r="BQ3" s="1400"/>
    </row>
    <row r="4" spans="2:69">
      <c r="B4" s="167"/>
      <c r="C4" s="167"/>
      <c r="D4" s="167"/>
      <c r="E4" s="168"/>
      <c r="F4" s="169"/>
      <c r="G4" s="170"/>
      <c r="H4" s="171"/>
      <c r="I4" s="168"/>
      <c r="J4" s="174"/>
      <c r="K4" s="175"/>
      <c r="L4" s="174"/>
      <c r="M4" s="175"/>
      <c r="N4" s="174"/>
      <c r="O4" s="175"/>
      <c r="P4" s="174"/>
      <c r="Q4" s="175"/>
      <c r="R4" s="174"/>
      <c r="S4" s="175"/>
      <c r="T4" s="174"/>
      <c r="U4" s="175"/>
      <c r="V4" s="174"/>
      <c r="W4" s="175"/>
      <c r="X4" s="176">
        <f>'入力フォーム 男子'!L46</f>
        <v>0</v>
      </c>
      <c r="Y4" s="177">
        <f>'入力フォーム 男子'!L47</f>
        <v>0</v>
      </c>
      <c r="Z4" s="172"/>
      <c r="AA4" s="176">
        <f>'入力フォーム 男子'!L32</f>
        <v>0</v>
      </c>
      <c r="AB4" s="178">
        <f>'入力フォーム 男子'!L33</f>
        <v>0</v>
      </c>
      <c r="AC4" s="178">
        <f>'入力フォーム 男子'!L34</f>
        <v>0</v>
      </c>
      <c r="AD4" s="179">
        <f>'入力フォーム 男子'!L35</f>
        <v>0</v>
      </c>
      <c r="AE4" s="178">
        <f>'入力フォーム 男子'!L36</f>
        <v>0</v>
      </c>
      <c r="AF4" s="178">
        <f>'入力フォーム 男子'!L37</f>
        <v>0</v>
      </c>
      <c r="AG4" s="177">
        <f>'入力フォーム 男子'!L38</f>
        <v>0</v>
      </c>
      <c r="AH4" s="176">
        <f>'入力フォーム 男子'!L39</f>
        <v>0</v>
      </c>
      <c r="AI4" s="178">
        <f>'入力フォーム 男子'!L40</f>
        <v>0</v>
      </c>
      <c r="AJ4" s="178">
        <f>'入力フォーム 男子'!L41</f>
        <v>0</v>
      </c>
      <c r="AK4" s="178">
        <f>'入力フォーム 男子'!L42</f>
        <v>0</v>
      </c>
      <c r="AL4" s="179">
        <f>'入力フォーム 男子'!L43</f>
        <v>0</v>
      </c>
      <c r="AM4" s="178">
        <f>'入力フォーム 男子'!L44</f>
        <v>0</v>
      </c>
      <c r="AN4" s="180">
        <f>'入力フォーム 男子'!L45</f>
        <v>0</v>
      </c>
      <c r="AO4" s="181"/>
      <c r="AP4" s="182">
        <f>'入力フォーム 男子'!L48</f>
        <v>0</v>
      </c>
      <c r="AQ4" s="183">
        <f>'入力フォーム 男子'!L49</f>
        <v>0</v>
      </c>
      <c r="AR4" s="183">
        <f>'入力フォーム 男子'!L50</f>
        <v>0</v>
      </c>
      <c r="AS4" s="183">
        <f>'入力フォーム 男子'!L51</f>
        <v>0</v>
      </c>
      <c r="AT4" s="183">
        <f>'入力フォーム 男子'!L52</f>
        <v>0</v>
      </c>
      <c r="AU4" s="183">
        <f>'入力フォーム 男子'!L53</f>
        <v>0</v>
      </c>
      <c r="AV4" s="184">
        <f>'入力フォーム 男子'!L54</f>
        <v>0</v>
      </c>
      <c r="AW4" s="184">
        <f>'入力フォーム 男子'!L55</f>
        <v>0</v>
      </c>
      <c r="AX4" s="185"/>
      <c r="AZ4" s="1386"/>
      <c r="BA4" s="1389"/>
      <c r="BB4" s="1392"/>
      <c r="BC4" s="1401" t="s">
        <v>103</v>
      </c>
      <c r="BD4" s="1402"/>
      <c r="BE4" s="1402"/>
      <c r="BF4" s="1402"/>
      <c r="BG4" s="1402"/>
      <c r="BH4" s="1402"/>
      <c r="BI4" s="1403"/>
      <c r="BJ4" s="1404" t="s">
        <v>104</v>
      </c>
      <c r="BK4" s="1380"/>
      <c r="BL4" s="1405" t="s">
        <v>48</v>
      </c>
      <c r="BM4" s="1407" t="s">
        <v>109</v>
      </c>
      <c r="BN4" s="1377" t="s">
        <v>48</v>
      </c>
      <c r="BO4" s="1379" t="s">
        <v>106</v>
      </c>
      <c r="BP4" s="1380"/>
      <c r="BQ4" s="376" t="s">
        <v>110</v>
      </c>
    </row>
    <row r="5" spans="2:69" s="166" customFormat="1">
      <c r="B5" s="186"/>
      <c r="C5" s="186"/>
      <c r="D5" s="187"/>
      <c r="E5" s="188"/>
      <c r="F5" s="189"/>
      <c r="G5" s="190"/>
      <c r="H5" s="191"/>
      <c r="I5" s="188"/>
      <c r="J5" s="192"/>
      <c r="K5" s="193"/>
      <c r="L5" s="192"/>
      <c r="M5" s="193"/>
      <c r="N5" s="192"/>
      <c r="O5" s="193"/>
      <c r="P5" s="192"/>
      <c r="Q5" s="193"/>
      <c r="R5" s="192"/>
      <c r="S5" s="193"/>
      <c r="T5" s="192"/>
      <c r="U5" s="193"/>
      <c r="V5" s="192"/>
      <c r="W5" s="193"/>
      <c r="X5" s="194">
        <f>'入力フォーム 男子'!I46</f>
        <v>0</v>
      </c>
      <c r="Y5" s="195">
        <f>'入力フォーム 男子'!I47</f>
        <v>0</v>
      </c>
      <c r="Z5" s="196"/>
      <c r="AA5" s="194">
        <f>'入力フォーム 男子'!I32</f>
        <v>0</v>
      </c>
      <c r="AB5" s="197">
        <f>'入力フォーム 男子'!I33</f>
        <v>0</v>
      </c>
      <c r="AC5" s="197">
        <f>'入力フォーム 男子'!I34</f>
        <v>0</v>
      </c>
      <c r="AD5" s="197">
        <f>'入力フォーム 男子'!I35</f>
        <v>0</v>
      </c>
      <c r="AE5" s="197">
        <f>'入力フォーム 男子'!I36</f>
        <v>0</v>
      </c>
      <c r="AF5" s="197">
        <f>'入力フォーム 男子'!I37</f>
        <v>0</v>
      </c>
      <c r="AG5" s="195">
        <f>'入力フォーム 男子'!I38</f>
        <v>0</v>
      </c>
      <c r="AH5" s="194">
        <f>'入力フォーム 男子'!I39</f>
        <v>0</v>
      </c>
      <c r="AI5" s="197">
        <f>'入力フォーム 男子'!I40</f>
        <v>0</v>
      </c>
      <c r="AJ5" s="197">
        <f>'入力フォーム 男子'!I41</f>
        <v>0</v>
      </c>
      <c r="AK5" s="197">
        <f>'入力フォーム 男子'!I42</f>
        <v>0</v>
      </c>
      <c r="AL5" s="197">
        <f>'入力フォーム 男子'!I43</f>
        <v>0</v>
      </c>
      <c r="AM5" s="197">
        <f>'入力フォーム 男子'!I44</f>
        <v>0</v>
      </c>
      <c r="AN5" s="198">
        <f>'入力フォーム 男子'!I45</f>
        <v>0</v>
      </c>
      <c r="AO5" s="199"/>
      <c r="AP5" s="200">
        <f>'入力フォーム 男子'!I48</f>
        <v>0</v>
      </c>
      <c r="AQ5" s="201">
        <f>'入力フォーム 男子'!I49</f>
        <v>0</v>
      </c>
      <c r="AR5" s="201">
        <f>'入力フォーム 男子'!I50</f>
        <v>0</v>
      </c>
      <c r="AS5" s="201">
        <f>'入力フォーム 男子'!I51</f>
        <v>0</v>
      </c>
      <c r="AT5" s="201">
        <f>'入力フォーム 男子'!I52</f>
        <v>0</v>
      </c>
      <c r="AU5" s="201">
        <f>'入力フォーム 男子'!I53</f>
        <v>0</v>
      </c>
      <c r="AV5" s="202">
        <f>'入力フォーム 男子'!I54</f>
        <v>0</v>
      </c>
      <c r="AW5" s="202">
        <f>'入力フォーム 男子'!I55</f>
        <v>0</v>
      </c>
      <c r="AX5" s="203"/>
      <c r="AZ5" s="1387"/>
      <c r="BA5" s="1390"/>
      <c r="BB5" s="1393"/>
      <c r="BC5" s="377" t="s">
        <v>90</v>
      </c>
      <c r="BD5" s="378" t="s">
        <v>91</v>
      </c>
      <c r="BE5" s="378" t="s">
        <v>92</v>
      </c>
      <c r="BF5" s="378" t="s">
        <v>93</v>
      </c>
      <c r="BG5" s="378" t="s">
        <v>94</v>
      </c>
      <c r="BH5" s="378" t="s">
        <v>95</v>
      </c>
      <c r="BI5" s="379" t="s">
        <v>96</v>
      </c>
      <c r="BJ5" s="380" t="s">
        <v>111</v>
      </c>
      <c r="BK5" s="381" t="s">
        <v>112</v>
      </c>
      <c r="BL5" s="1406"/>
      <c r="BM5" s="1408"/>
      <c r="BN5" s="1378"/>
      <c r="BO5" s="382" t="s">
        <v>113</v>
      </c>
      <c r="BP5" s="381" t="s">
        <v>114</v>
      </c>
      <c r="BQ5" s="383" t="s">
        <v>115</v>
      </c>
    </row>
    <row r="6" spans="2:69" ht="12" customHeight="1">
      <c r="B6" s="1416" t="s">
        <v>80</v>
      </c>
      <c r="C6" s="1409" t="s">
        <v>116</v>
      </c>
      <c r="D6" s="204">
        <v>1</v>
      </c>
      <c r="E6" s="205"/>
      <c r="F6" s="206">
        <f>RANK(G6,$G$6:$G$45,1)-COUNTIF($H$6:$H$19,0)-COUNTIF($I$21:$I$36,0)-COUNTIF($H$38:$H$45,0)</f>
        <v>-37</v>
      </c>
      <c r="G6" s="207">
        <f>10000000+H6</f>
        <v>10000000</v>
      </c>
      <c r="H6" s="208">
        <f>'入力フォーム 男子'!L18</f>
        <v>0</v>
      </c>
      <c r="I6" s="205">
        <f>'入力フォーム 男子'!I18</f>
        <v>0</v>
      </c>
      <c r="J6" s="209" t="str">
        <f>IF($H6=0,"",1)</f>
        <v/>
      </c>
      <c r="K6" s="210"/>
      <c r="L6" s="211"/>
      <c r="M6" s="212"/>
      <c r="N6" s="213"/>
      <c r="O6" s="210"/>
      <c r="P6" s="211"/>
      <c r="Q6" s="212"/>
      <c r="R6" s="213"/>
      <c r="S6" s="210"/>
      <c r="T6" s="211"/>
      <c r="U6" s="212"/>
      <c r="V6" s="211"/>
      <c r="W6" s="214"/>
      <c r="X6" s="215"/>
      <c r="Y6" s="216"/>
      <c r="Z6" s="217">
        <f>SUM(J6:Y6)</f>
        <v>0</v>
      </c>
      <c r="AA6" s="211" t="str">
        <f>IF($H6=0,"",IF($H6=AA$4,1,""))</f>
        <v/>
      </c>
      <c r="AB6" s="218" t="str">
        <f t="shared" ref="AB6:AN19" si="0">IF($H6=0,"",IF($H6=AB$4,1,""))</f>
        <v/>
      </c>
      <c r="AC6" s="218" t="str">
        <f t="shared" si="0"/>
        <v/>
      </c>
      <c r="AD6" s="218" t="str">
        <f t="shared" si="0"/>
        <v/>
      </c>
      <c r="AE6" s="218" t="str">
        <f t="shared" si="0"/>
        <v/>
      </c>
      <c r="AF6" s="218" t="str">
        <f t="shared" si="0"/>
        <v/>
      </c>
      <c r="AG6" s="210" t="str">
        <f t="shared" si="0"/>
        <v/>
      </c>
      <c r="AH6" s="211" t="str">
        <f t="shared" si="0"/>
        <v/>
      </c>
      <c r="AI6" s="218" t="str">
        <f t="shared" si="0"/>
        <v/>
      </c>
      <c r="AJ6" s="218" t="str">
        <f t="shared" si="0"/>
        <v/>
      </c>
      <c r="AK6" s="218" t="str">
        <f t="shared" si="0"/>
        <v/>
      </c>
      <c r="AL6" s="218" t="str">
        <f t="shared" si="0"/>
        <v/>
      </c>
      <c r="AM6" s="218" t="str">
        <f t="shared" si="0"/>
        <v/>
      </c>
      <c r="AN6" s="219" t="str">
        <f t="shared" si="0"/>
        <v/>
      </c>
      <c r="AO6" s="220">
        <f>SUM(AA6:AN6)</f>
        <v>0</v>
      </c>
      <c r="AP6" s="221" t="str">
        <f t="shared" ref="AP6:AU19" si="1">IF($H6=0,"",IF($H6=AP$4,1,""))</f>
        <v/>
      </c>
      <c r="AQ6" s="212" t="str">
        <f t="shared" si="1"/>
        <v/>
      </c>
      <c r="AR6" s="212" t="str">
        <f t="shared" si="1"/>
        <v/>
      </c>
      <c r="AS6" s="212" t="str">
        <f t="shared" si="1"/>
        <v/>
      </c>
      <c r="AT6" s="212" t="str">
        <f t="shared" si="1"/>
        <v/>
      </c>
      <c r="AU6" s="212" t="str">
        <f t="shared" si="1"/>
        <v/>
      </c>
      <c r="AV6" s="222" t="str">
        <f t="shared" ref="AV6:AW19" si="2">IF($H6=0,"",IF($H6=AV$4,1,""))</f>
        <v/>
      </c>
      <c r="AW6" s="222" t="str">
        <f t="shared" si="2"/>
        <v/>
      </c>
      <c r="AX6" s="223">
        <f>SUM(AP6:AW6)</f>
        <v>0</v>
      </c>
      <c r="AZ6" s="384">
        <v>1</v>
      </c>
      <c r="BA6" s="385">
        <v>1</v>
      </c>
      <c r="BB6" s="386" t="str">
        <f t="shared" ref="BB6:BB17" si="3">IF(ISNA(VLOOKUP($BA6,$F$6:$I$45,4,0)),"",VLOOKUP($BA6,$F$6:$I$45,4,0))</f>
        <v/>
      </c>
      <c r="BC6" s="387" t="str">
        <f t="shared" ref="BC6:BC18" si="4">IF(BB6="","",IF(VLOOKUP($BB6,$I$6:$AW$45,2,0)+VLOOKUP($BB6,$I$6:$AW$45,3,0)=1,"●",""))</f>
        <v/>
      </c>
      <c r="BD6" s="388" t="str">
        <f>IF(BB6="","",IF(VLOOKUP($BB6,$I$6:$AW$45,4,0)+VLOOKUP($BB6,$I$6:$AW$45,5,0)=1,"●",""))</f>
        <v/>
      </c>
      <c r="BE6" s="388" t="str">
        <f>IF(BB6="","",IF(VLOOKUP($BB6,$I$6:$AW$45,6,0)+VLOOKUP($BB6,$I$6:$AW$45,7,0)=1,"●",""))</f>
        <v/>
      </c>
      <c r="BF6" s="388" t="str">
        <f>IF(BB6="","",IF(VLOOKUP($BB6,$I$6:$AW$45,8,0)+VLOOKUP($BB6,$I$6:$AW$45,9,0)=1,"●",""))</f>
        <v/>
      </c>
      <c r="BG6" s="388" t="str">
        <f>IF(BB6="","",IF(VLOOKUP($BB6,$I$6:$AW$45,10,0)+VLOOKUP($BB6,$I$6:$AW$45,11,0)=1,"●",""))</f>
        <v/>
      </c>
      <c r="BH6" s="388" t="str">
        <f>IF(BB6="","",IF(VLOOKUP($BB6,$I$6:$AW$45,12,0)+VLOOKUP($BB6,$I$6:$AW$45,13,0)=1,"●",""))</f>
        <v/>
      </c>
      <c r="BI6" s="389" t="str">
        <f>IF(BB6="","",IF(VLOOKUP($BB6,$I$6:$AW$45,14,0)+VLOOKUP($BB6,$I$6:$AW$45,15,0)=1,"●",""))</f>
        <v/>
      </c>
      <c r="BJ6" s="390" t="str">
        <f>IF(ISNA(VLOOKUP($BB6,$I$23:$AO$29,33,0)),"",IF(VLOOKUP($BB6,$I$23:$AO$29,33,0)=1,"●",""))</f>
        <v/>
      </c>
      <c r="BK6" s="391" t="str">
        <f>IF(ISNA(VLOOKUP($BB6,$I$30:$AO$36,33,0)),"",IF(VLOOKUP($BB6,$I$30:$AO$36,33,0)=1,"●",""))</f>
        <v/>
      </c>
      <c r="BL6" s="392" t="str">
        <f>IF(IF($BB6=$I$21,1,0)+IF($BB6=$I$22,1,0)=0,"","●")</f>
        <v/>
      </c>
      <c r="BM6" s="393" t="str">
        <f>IF(ISNA(VLOOKUP($BB6,$I$38:$AX$43,42,0)),"",IF(VLOOKUP($BB6,$I$38:$AX$43,42,0)=1,"●",""))</f>
        <v/>
      </c>
      <c r="BN6" s="394" t="str">
        <f>IF(IF($BB6=$I$44,1,0)+IF($BB6=$I$45,1,0)=0,"","●")</f>
        <v/>
      </c>
      <c r="BO6" s="395"/>
      <c r="BP6" s="396"/>
      <c r="BQ6" s="397"/>
    </row>
    <row r="7" spans="2:69" ht="13.5" customHeight="1">
      <c r="B7" s="1414"/>
      <c r="C7" s="1410"/>
      <c r="D7" s="224">
        <v>2</v>
      </c>
      <c r="E7" s="225"/>
      <c r="F7" s="226">
        <f t="shared" ref="F7:F19" si="5">RANK(G7,$G$6:$G$45,1)-COUNTIF($H$6:$H$19,0)-COUNTIF($I$21:$I$36,0)-COUNTIF($H$38:$H$45,0)</f>
        <v>-37</v>
      </c>
      <c r="G7" s="227">
        <f t="shared" ref="G7:G45" si="6">10000000+H7</f>
        <v>10000000</v>
      </c>
      <c r="H7" s="228">
        <f>'入力フォーム 男子'!L19</f>
        <v>0</v>
      </c>
      <c r="I7" s="225">
        <f>'入力フォーム 男子'!I19</f>
        <v>0</v>
      </c>
      <c r="J7" s="229"/>
      <c r="K7" s="230" t="str">
        <f>IF($H7=0,"",1)</f>
        <v/>
      </c>
      <c r="L7" s="231"/>
      <c r="M7" s="232"/>
      <c r="N7" s="229"/>
      <c r="O7" s="233"/>
      <c r="P7" s="231"/>
      <c r="Q7" s="232"/>
      <c r="R7" s="229"/>
      <c r="S7" s="233"/>
      <c r="T7" s="231"/>
      <c r="U7" s="232"/>
      <c r="V7" s="231"/>
      <c r="W7" s="234"/>
      <c r="X7" s="231"/>
      <c r="Y7" s="233"/>
      <c r="Z7" s="235">
        <f t="shared" ref="Z7:Z22" si="7">SUM(J7:Y7)</f>
        <v>0</v>
      </c>
      <c r="AA7" s="231" t="str">
        <f t="shared" ref="AA7:AA19" si="8">IF($H7=0,"",IF($H7=AA$4,1,""))</f>
        <v/>
      </c>
      <c r="AB7" s="236" t="str">
        <f t="shared" si="0"/>
        <v/>
      </c>
      <c r="AC7" s="236" t="str">
        <f t="shared" si="0"/>
        <v/>
      </c>
      <c r="AD7" s="236" t="str">
        <f t="shared" si="0"/>
        <v/>
      </c>
      <c r="AE7" s="236" t="str">
        <f t="shared" si="0"/>
        <v/>
      </c>
      <c r="AF7" s="236" t="str">
        <f t="shared" si="0"/>
        <v/>
      </c>
      <c r="AG7" s="233" t="str">
        <f t="shared" si="0"/>
        <v/>
      </c>
      <c r="AH7" s="231" t="str">
        <f t="shared" si="0"/>
        <v/>
      </c>
      <c r="AI7" s="236" t="str">
        <f t="shared" si="0"/>
        <v/>
      </c>
      <c r="AJ7" s="236" t="str">
        <f t="shared" si="0"/>
        <v/>
      </c>
      <c r="AK7" s="236" t="str">
        <f t="shared" si="0"/>
        <v/>
      </c>
      <c r="AL7" s="236" t="str">
        <f t="shared" si="0"/>
        <v/>
      </c>
      <c r="AM7" s="236" t="str">
        <f t="shared" si="0"/>
        <v/>
      </c>
      <c r="AN7" s="237" t="str">
        <f t="shared" si="0"/>
        <v/>
      </c>
      <c r="AO7" s="238">
        <f t="shared" ref="AO7:AO22" si="9">SUM(AA7:AN7)</f>
        <v>0</v>
      </c>
      <c r="AP7" s="239" t="str">
        <f t="shared" si="1"/>
        <v/>
      </c>
      <c r="AQ7" s="232" t="str">
        <f t="shared" si="1"/>
        <v/>
      </c>
      <c r="AR7" s="232" t="str">
        <f t="shared" si="1"/>
        <v/>
      </c>
      <c r="AS7" s="232" t="str">
        <f t="shared" si="1"/>
        <v/>
      </c>
      <c r="AT7" s="232" t="str">
        <f t="shared" si="1"/>
        <v/>
      </c>
      <c r="AU7" s="232" t="str">
        <f t="shared" si="1"/>
        <v/>
      </c>
      <c r="AV7" s="240" t="str">
        <f t="shared" si="2"/>
        <v/>
      </c>
      <c r="AW7" s="240" t="str">
        <f t="shared" si="2"/>
        <v/>
      </c>
      <c r="AX7" s="241">
        <f t="shared" ref="AX7:AX22" si="10">SUM(AP7:AW7)</f>
        <v>0</v>
      </c>
      <c r="AZ7" s="398">
        <v>2</v>
      </c>
      <c r="BA7" s="399">
        <f>BA6+COUNTIF($F$6:$F$45,BA6)</f>
        <v>1</v>
      </c>
      <c r="BB7" s="400" t="str">
        <f t="shared" si="3"/>
        <v/>
      </c>
      <c r="BC7" s="401" t="str">
        <f t="shared" si="4"/>
        <v/>
      </c>
      <c r="BD7" s="402" t="str">
        <f t="shared" ref="BD7:BD25" si="11">IF(BB7="","",IF(VLOOKUP($BB7,$I$6:$AW$45,4,0)+VLOOKUP($BB7,$I$6:$AW$45,5,0)=1,"●",""))</f>
        <v/>
      </c>
      <c r="BE7" s="402" t="str">
        <f t="shared" ref="BE7:BE25" si="12">IF(BB7="","",IF(VLOOKUP($BB7,$I$6:$AW$45,6,0)+VLOOKUP($BB7,$I$6:$AW$45,7,0)=1,"●",""))</f>
        <v/>
      </c>
      <c r="BF7" s="402" t="str">
        <f t="shared" ref="BF7:BF25" si="13">IF(BB7="","",IF(VLOOKUP($BB7,$I$6:$AW$45,8,0)+VLOOKUP($BB7,$I$6:$AW$45,9,0)=1,"●",""))</f>
        <v/>
      </c>
      <c r="BG7" s="402" t="str">
        <f t="shared" ref="BG7:BG25" si="14">IF(BB7="","",IF(VLOOKUP($BB7,$I$6:$AW$45,10,0)+VLOOKUP($BB7,$I$6:$AW$45,11,0)=1,"●",""))</f>
        <v/>
      </c>
      <c r="BH7" s="402" t="str">
        <f t="shared" ref="BH7:BH25" si="15">IF(BB7="","",IF(VLOOKUP($BB7,$I$6:$AW$45,12,0)+VLOOKUP($BB7,$I$6:$AW$45,13,0)=1,"●",""))</f>
        <v/>
      </c>
      <c r="BI7" s="403" t="str">
        <f t="shared" ref="BI7:BI25" si="16">IF(BB7="","",IF(VLOOKUP($BB7,$I$6:$AW$45,14,0)+VLOOKUP($BB7,$I$6:$AW$45,15,0)=1,"●",""))</f>
        <v/>
      </c>
      <c r="BJ7" s="404" t="str">
        <f t="shared" ref="BJ7:BJ25" si="17">IF(ISNA(VLOOKUP($BB7,$I$23:$AO$29,33,0)),"",IF(VLOOKUP($BB7,$I$23:$AO$29,33,0)=1,"●",""))</f>
        <v/>
      </c>
      <c r="BK7" s="405" t="str">
        <f t="shared" ref="BK7:BK25" si="18">IF(ISNA(VLOOKUP($BB7,$I$30:$AO$36,33,0)),"",IF(VLOOKUP($BB7,$I$30:$AO$36,33,0)=1,"●",""))</f>
        <v/>
      </c>
      <c r="BL7" s="406" t="str">
        <f t="shared" ref="BL7:BL25" si="19">IF(IF($BB7=$I$21,1,0)+IF($BB7=$I$22,1,0)=0,"","●")</f>
        <v/>
      </c>
      <c r="BM7" s="407" t="str">
        <f t="shared" ref="BM7:BM25" si="20">IF(ISNA(VLOOKUP($BB7,$I$38:$AX$43,42,0)),"",IF(VLOOKUP($BB7,$I$38:$AX$43,42,0)=1,"●",""))</f>
        <v/>
      </c>
      <c r="BN7" s="408" t="str">
        <f t="shared" ref="BN7:BN25" si="21">IF(IF($BB7=$I$44,1,0)+IF($BB7=$I$45,1,0)=0,"","●")</f>
        <v/>
      </c>
      <c r="BO7" s="409"/>
      <c r="BP7" s="410"/>
      <c r="BQ7" s="411"/>
    </row>
    <row r="8" spans="2:69" ht="13.5" customHeight="1">
      <c r="B8" s="1414"/>
      <c r="C8" s="1409" t="s">
        <v>117</v>
      </c>
      <c r="D8" s="204">
        <v>3</v>
      </c>
      <c r="E8" s="205"/>
      <c r="F8" s="206">
        <f t="shared" si="5"/>
        <v>-37</v>
      </c>
      <c r="G8" s="242">
        <f t="shared" si="6"/>
        <v>10000000</v>
      </c>
      <c r="H8" s="208">
        <f>'入力フォーム 男子'!L20</f>
        <v>0</v>
      </c>
      <c r="I8" s="205">
        <f>'入力フォーム 男子'!I20</f>
        <v>0</v>
      </c>
      <c r="J8" s="213"/>
      <c r="K8" s="210"/>
      <c r="L8" s="243" t="str">
        <f>IF($H8=0,"",1)</f>
        <v/>
      </c>
      <c r="M8" s="212"/>
      <c r="N8" s="213"/>
      <c r="O8" s="210"/>
      <c r="P8" s="211"/>
      <c r="Q8" s="212"/>
      <c r="R8" s="213"/>
      <c r="S8" s="210"/>
      <c r="T8" s="211"/>
      <c r="U8" s="212"/>
      <c r="V8" s="211"/>
      <c r="W8" s="214"/>
      <c r="X8" s="211"/>
      <c r="Y8" s="210"/>
      <c r="Z8" s="217">
        <f t="shared" si="7"/>
        <v>0</v>
      </c>
      <c r="AA8" s="211" t="str">
        <f t="shared" si="8"/>
        <v/>
      </c>
      <c r="AB8" s="218" t="str">
        <f t="shared" si="0"/>
        <v/>
      </c>
      <c r="AC8" s="218" t="str">
        <f t="shared" si="0"/>
        <v/>
      </c>
      <c r="AD8" s="218" t="str">
        <f t="shared" si="0"/>
        <v/>
      </c>
      <c r="AE8" s="218" t="str">
        <f t="shared" si="0"/>
        <v/>
      </c>
      <c r="AF8" s="218" t="str">
        <f t="shared" si="0"/>
        <v/>
      </c>
      <c r="AG8" s="210" t="str">
        <f t="shared" si="0"/>
        <v/>
      </c>
      <c r="AH8" s="211" t="str">
        <f t="shared" si="0"/>
        <v/>
      </c>
      <c r="AI8" s="218" t="str">
        <f t="shared" si="0"/>
        <v/>
      </c>
      <c r="AJ8" s="218" t="str">
        <f t="shared" si="0"/>
        <v/>
      </c>
      <c r="AK8" s="218" t="str">
        <f t="shared" si="0"/>
        <v/>
      </c>
      <c r="AL8" s="218" t="str">
        <f t="shared" si="0"/>
        <v/>
      </c>
      <c r="AM8" s="218" t="str">
        <f t="shared" si="0"/>
        <v/>
      </c>
      <c r="AN8" s="219" t="str">
        <f t="shared" si="0"/>
        <v/>
      </c>
      <c r="AO8" s="220">
        <f t="shared" si="9"/>
        <v>0</v>
      </c>
      <c r="AP8" s="221" t="str">
        <f t="shared" si="1"/>
        <v/>
      </c>
      <c r="AQ8" s="212" t="str">
        <f t="shared" si="1"/>
        <v/>
      </c>
      <c r="AR8" s="212" t="str">
        <f t="shared" si="1"/>
        <v/>
      </c>
      <c r="AS8" s="212" t="str">
        <f t="shared" si="1"/>
        <v/>
      </c>
      <c r="AT8" s="212" t="str">
        <f t="shared" si="1"/>
        <v/>
      </c>
      <c r="AU8" s="212" t="str">
        <f t="shared" si="1"/>
        <v/>
      </c>
      <c r="AV8" s="222" t="str">
        <f t="shared" si="2"/>
        <v/>
      </c>
      <c r="AW8" s="222" t="str">
        <f t="shared" si="2"/>
        <v/>
      </c>
      <c r="AX8" s="223">
        <f t="shared" si="10"/>
        <v>0</v>
      </c>
      <c r="AZ8" s="398">
        <v>3</v>
      </c>
      <c r="BA8" s="399">
        <f t="shared" ref="BA8:BA25" si="22">BA7+COUNTIF($F$6:$F$45,BA7)</f>
        <v>1</v>
      </c>
      <c r="BB8" s="400" t="str">
        <f t="shared" si="3"/>
        <v/>
      </c>
      <c r="BC8" s="401" t="str">
        <f t="shared" si="4"/>
        <v/>
      </c>
      <c r="BD8" s="402" t="str">
        <f t="shared" si="11"/>
        <v/>
      </c>
      <c r="BE8" s="402" t="str">
        <f t="shared" si="12"/>
        <v/>
      </c>
      <c r="BF8" s="402" t="str">
        <f t="shared" si="13"/>
        <v/>
      </c>
      <c r="BG8" s="402" t="str">
        <f t="shared" si="14"/>
        <v/>
      </c>
      <c r="BH8" s="402" t="str">
        <f t="shared" si="15"/>
        <v/>
      </c>
      <c r="BI8" s="403" t="str">
        <f t="shared" si="16"/>
        <v/>
      </c>
      <c r="BJ8" s="404" t="str">
        <f t="shared" si="17"/>
        <v/>
      </c>
      <c r="BK8" s="405" t="str">
        <f t="shared" si="18"/>
        <v/>
      </c>
      <c r="BL8" s="406" t="str">
        <f t="shared" si="19"/>
        <v/>
      </c>
      <c r="BM8" s="407" t="str">
        <f t="shared" si="20"/>
        <v/>
      </c>
      <c r="BN8" s="408" t="str">
        <f t="shared" si="21"/>
        <v/>
      </c>
      <c r="BO8" s="409"/>
      <c r="BP8" s="410"/>
      <c r="BQ8" s="411"/>
    </row>
    <row r="9" spans="2:69" ht="13.5" customHeight="1">
      <c r="B9" s="1414"/>
      <c r="C9" s="1410"/>
      <c r="D9" s="224">
        <v>4</v>
      </c>
      <c r="E9" s="225"/>
      <c r="F9" s="226">
        <f t="shared" si="5"/>
        <v>-37</v>
      </c>
      <c r="G9" s="227">
        <f t="shared" si="6"/>
        <v>10000000</v>
      </c>
      <c r="H9" s="228">
        <f>'入力フォーム 男子'!L21</f>
        <v>0</v>
      </c>
      <c r="I9" s="225">
        <f>'入力フォーム 男子'!I21</f>
        <v>0</v>
      </c>
      <c r="J9" s="229"/>
      <c r="K9" s="233"/>
      <c r="L9" s="231"/>
      <c r="M9" s="244" t="str">
        <f>IF($H9=0,"",1)</f>
        <v/>
      </c>
      <c r="N9" s="229"/>
      <c r="O9" s="233"/>
      <c r="P9" s="231"/>
      <c r="Q9" s="232"/>
      <c r="R9" s="229"/>
      <c r="S9" s="233"/>
      <c r="T9" s="231"/>
      <c r="U9" s="232"/>
      <c r="V9" s="231"/>
      <c r="W9" s="234"/>
      <c r="X9" s="231"/>
      <c r="Y9" s="233"/>
      <c r="Z9" s="235">
        <f t="shared" si="7"/>
        <v>0</v>
      </c>
      <c r="AA9" s="231" t="str">
        <f t="shared" si="8"/>
        <v/>
      </c>
      <c r="AB9" s="236" t="str">
        <f t="shared" si="0"/>
        <v/>
      </c>
      <c r="AC9" s="236" t="str">
        <f t="shared" si="0"/>
        <v/>
      </c>
      <c r="AD9" s="236" t="str">
        <f t="shared" si="0"/>
        <v/>
      </c>
      <c r="AE9" s="236" t="str">
        <f t="shared" si="0"/>
        <v/>
      </c>
      <c r="AF9" s="236" t="str">
        <f t="shared" si="0"/>
        <v/>
      </c>
      <c r="AG9" s="233" t="str">
        <f t="shared" si="0"/>
        <v/>
      </c>
      <c r="AH9" s="231" t="str">
        <f t="shared" si="0"/>
        <v/>
      </c>
      <c r="AI9" s="236" t="str">
        <f t="shared" si="0"/>
        <v/>
      </c>
      <c r="AJ9" s="236" t="str">
        <f t="shared" si="0"/>
        <v/>
      </c>
      <c r="AK9" s="236" t="str">
        <f t="shared" si="0"/>
        <v/>
      </c>
      <c r="AL9" s="236" t="str">
        <f t="shared" si="0"/>
        <v/>
      </c>
      <c r="AM9" s="236" t="str">
        <f t="shared" si="0"/>
        <v/>
      </c>
      <c r="AN9" s="237" t="str">
        <f t="shared" si="0"/>
        <v/>
      </c>
      <c r="AO9" s="238">
        <f t="shared" si="9"/>
        <v>0</v>
      </c>
      <c r="AP9" s="239" t="str">
        <f t="shared" si="1"/>
        <v/>
      </c>
      <c r="AQ9" s="232" t="str">
        <f t="shared" si="1"/>
        <v/>
      </c>
      <c r="AR9" s="232" t="str">
        <f t="shared" si="1"/>
        <v/>
      </c>
      <c r="AS9" s="232" t="str">
        <f t="shared" si="1"/>
        <v/>
      </c>
      <c r="AT9" s="232" t="str">
        <f t="shared" si="1"/>
        <v/>
      </c>
      <c r="AU9" s="232" t="str">
        <f t="shared" si="1"/>
        <v/>
      </c>
      <c r="AV9" s="240" t="str">
        <f t="shared" si="2"/>
        <v/>
      </c>
      <c r="AW9" s="240" t="str">
        <f t="shared" si="2"/>
        <v/>
      </c>
      <c r="AX9" s="241">
        <f t="shared" si="10"/>
        <v>0</v>
      </c>
      <c r="AZ9" s="398">
        <v>4</v>
      </c>
      <c r="BA9" s="399">
        <f t="shared" si="22"/>
        <v>1</v>
      </c>
      <c r="BB9" s="400" t="str">
        <f t="shared" si="3"/>
        <v/>
      </c>
      <c r="BC9" s="401" t="str">
        <f t="shared" si="4"/>
        <v/>
      </c>
      <c r="BD9" s="402" t="str">
        <f t="shared" si="11"/>
        <v/>
      </c>
      <c r="BE9" s="402" t="str">
        <f t="shared" si="12"/>
        <v/>
      </c>
      <c r="BF9" s="402" t="str">
        <f t="shared" si="13"/>
        <v/>
      </c>
      <c r="BG9" s="402" t="str">
        <f t="shared" si="14"/>
        <v/>
      </c>
      <c r="BH9" s="402" t="str">
        <f t="shared" si="15"/>
        <v/>
      </c>
      <c r="BI9" s="403" t="str">
        <f t="shared" si="16"/>
        <v/>
      </c>
      <c r="BJ9" s="404" t="str">
        <f t="shared" si="17"/>
        <v/>
      </c>
      <c r="BK9" s="405" t="str">
        <f t="shared" si="18"/>
        <v/>
      </c>
      <c r="BL9" s="406" t="str">
        <f t="shared" si="19"/>
        <v/>
      </c>
      <c r="BM9" s="407" t="str">
        <f t="shared" si="20"/>
        <v/>
      </c>
      <c r="BN9" s="408" t="str">
        <f t="shared" si="21"/>
        <v/>
      </c>
      <c r="BO9" s="409"/>
      <c r="BP9" s="410"/>
      <c r="BQ9" s="411"/>
    </row>
    <row r="10" spans="2:69" ht="13.5" customHeight="1">
      <c r="B10" s="1414"/>
      <c r="C10" s="1409" t="s">
        <v>118</v>
      </c>
      <c r="D10" s="204">
        <v>5</v>
      </c>
      <c r="E10" s="205"/>
      <c r="F10" s="206">
        <f t="shared" si="5"/>
        <v>-37</v>
      </c>
      <c r="G10" s="242">
        <f t="shared" si="6"/>
        <v>10000000</v>
      </c>
      <c r="H10" s="208">
        <f>'入力フォーム 男子'!L22</f>
        <v>0</v>
      </c>
      <c r="I10" s="205">
        <f>'入力フォーム 男子'!I22</f>
        <v>0</v>
      </c>
      <c r="J10" s="213"/>
      <c r="K10" s="210"/>
      <c r="L10" s="211"/>
      <c r="M10" s="212"/>
      <c r="N10" s="209" t="str">
        <f>IF($H10=0,"",1)</f>
        <v/>
      </c>
      <c r="O10" s="210"/>
      <c r="P10" s="211"/>
      <c r="Q10" s="212"/>
      <c r="R10" s="213"/>
      <c r="S10" s="210"/>
      <c r="T10" s="211"/>
      <c r="U10" s="212"/>
      <c r="V10" s="211"/>
      <c r="W10" s="214"/>
      <c r="X10" s="211"/>
      <c r="Y10" s="210"/>
      <c r="Z10" s="217">
        <f t="shared" si="7"/>
        <v>0</v>
      </c>
      <c r="AA10" s="211" t="str">
        <f t="shared" si="8"/>
        <v/>
      </c>
      <c r="AB10" s="218" t="str">
        <f t="shared" si="0"/>
        <v/>
      </c>
      <c r="AC10" s="218" t="str">
        <f t="shared" si="0"/>
        <v/>
      </c>
      <c r="AD10" s="218" t="str">
        <f t="shared" si="0"/>
        <v/>
      </c>
      <c r="AE10" s="218" t="str">
        <f t="shared" si="0"/>
        <v/>
      </c>
      <c r="AF10" s="218" t="str">
        <f t="shared" si="0"/>
        <v/>
      </c>
      <c r="AG10" s="210" t="str">
        <f t="shared" si="0"/>
        <v/>
      </c>
      <c r="AH10" s="211" t="str">
        <f t="shared" si="0"/>
        <v/>
      </c>
      <c r="AI10" s="218" t="str">
        <f t="shared" si="0"/>
        <v/>
      </c>
      <c r="AJ10" s="218" t="str">
        <f t="shared" si="0"/>
        <v/>
      </c>
      <c r="AK10" s="218" t="str">
        <f t="shared" si="0"/>
        <v/>
      </c>
      <c r="AL10" s="218" t="str">
        <f t="shared" si="0"/>
        <v/>
      </c>
      <c r="AM10" s="218" t="str">
        <f t="shared" si="0"/>
        <v/>
      </c>
      <c r="AN10" s="219" t="str">
        <f t="shared" si="0"/>
        <v/>
      </c>
      <c r="AO10" s="220">
        <f t="shared" si="9"/>
        <v>0</v>
      </c>
      <c r="AP10" s="221" t="str">
        <f t="shared" si="1"/>
        <v/>
      </c>
      <c r="AQ10" s="212" t="str">
        <f t="shared" si="1"/>
        <v/>
      </c>
      <c r="AR10" s="212" t="str">
        <f t="shared" si="1"/>
        <v/>
      </c>
      <c r="AS10" s="212" t="str">
        <f t="shared" si="1"/>
        <v/>
      </c>
      <c r="AT10" s="212" t="str">
        <f t="shared" si="1"/>
        <v/>
      </c>
      <c r="AU10" s="212" t="str">
        <f t="shared" si="1"/>
        <v/>
      </c>
      <c r="AV10" s="222" t="str">
        <f t="shared" si="2"/>
        <v/>
      </c>
      <c r="AW10" s="222" t="str">
        <f t="shared" si="2"/>
        <v/>
      </c>
      <c r="AX10" s="223">
        <f t="shared" si="10"/>
        <v>0</v>
      </c>
      <c r="AZ10" s="412">
        <v>5</v>
      </c>
      <c r="BA10" s="413">
        <f t="shared" si="22"/>
        <v>1</v>
      </c>
      <c r="BB10" s="414" t="str">
        <f t="shared" si="3"/>
        <v/>
      </c>
      <c r="BC10" s="415" t="str">
        <f t="shared" si="4"/>
        <v/>
      </c>
      <c r="BD10" s="416" t="str">
        <f t="shared" si="11"/>
        <v/>
      </c>
      <c r="BE10" s="416" t="str">
        <f t="shared" si="12"/>
        <v/>
      </c>
      <c r="BF10" s="416" t="str">
        <f t="shared" si="13"/>
        <v/>
      </c>
      <c r="BG10" s="416" t="str">
        <f t="shared" si="14"/>
        <v/>
      </c>
      <c r="BH10" s="416" t="str">
        <f t="shared" si="15"/>
        <v/>
      </c>
      <c r="BI10" s="417" t="str">
        <f t="shared" si="16"/>
        <v/>
      </c>
      <c r="BJ10" s="418" t="str">
        <f t="shared" si="17"/>
        <v/>
      </c>
      <c r="BK10" s="419" t="str">
        <f t="shared" si="18"/>
        <v/>
      </c>
      <c r="BL10" s="420" t="str">
        <f t="shared" si="19"/>
        <v/>
      </c>
      <c r="BM10" s="421" t="str">
        <f t="shared" si="20"/>
        <v/>
      </c>
      <c r="BN10" s="422" t="str">
        <f t="shared" si="21"/>
        <v/>
      </c>
      <c r="BO10" s="423"/>
      <c r="BP10" s="424"/>
      <c r="BQ10" s="425"/>
    </row>
    <row r="11" spans="2:69" ht="13.5" customHeight="1">
      <c r="B11" s="1414"/>
      <c r="C11" s="1410"/>
      <c r="D11" s="224">
        <v>6</v>
      </c>
      <c r="E11" s="225"/>
      <c r="F11" s="226">
        <f t="shared" si="5"/>
        <v>-37</v>
      </c>
      <c r="G11" s="227">
        <f t="shared" si="6"/>
        <v>10000000</v>
      </c>
      <c r="H11" s="228">
        <f>'入力フォーム 男子'!L23</f>
        <v>0</v>
      </c>
      <c r="I11" s="225">
        <f>'入力フォーム 男子'!I23</f>
        <v>0</v>
      </c>
      <c r="J11" s="229"/>
      <c r="K11" s="233"/>
      <c r="L11" s="231"/>
      <c r="M11" s="232"/>
      <c r="N11" s="229"/>
      <c r="O11" s="230" t="str">
        <f>IF($H11=0,"",1)</f>
        <v/>
      </c>
      <c r="P11" s="231"/>
      <c r="Q11" s="232"/>
      <c r="R11" s="229"/>
      <c r="S11" s="233"/>
      <c r="T11" s="231"/>
      <c r="U11" s="232"/>
      <c r="V11" s="231"/>
      <c r="W11" s="234"/>
      <c r="X11" s="231"/>
      <c r="Y11" s="233"/>
      <c r="Z11" s="235">
        <f t="shared" si="7"/>
        <v>0</v>
      </c>
      <c r="AA11" s="231" t="str">
        <f t="shared" si="8"/>
        <v/>
      </c>
      <c r="AB11" s="236" t="str">
        <f t="shared" si="0"/>
        <v/>
      </c>
      <c r="AC11" s="236" t="str">
        <f t="shared" si="0"/>
        <v/>
      </c>
      <c r="AD11" s="236" t="str">
        <f t="shared" si="0"/>
        <v/>
      </c>
      <c r="AE11" s="236" t="str">
        <f t="shared" si="0"/>
        <v/>
      </c>
      <c r="AF11" s="236" t="str">
        <f t="shared" si="0"/>
        <v/>
      </c>
      <c r="AG11" s="233" t="str">
        <f t="shared" si="0"/>
        <v/>
      </c>
      <c r="AH11" s="231" t="str">
        <f t="shared" si="0"/>
        <v/>
      </c>
      <c r="AI11" s="236" t="str">
        <f t="shared" si="0"/>
        <v/>
      </c>
      <c r="AJ11" s="236" t="str">
        <f t="shared" si="0"/>
        <v/>
      </c>
      <c r="AK11" s="236" t="str">
        <f t="shared" si="0"/>
        <v/>
      </c>
      <c r="AL11" s="236" t="str">
        <f t="shared" si="0"/>
        <v/>
      </c>
      <c r="AM11" s="236" t="str">
        <f t="shared" si="0"/>
        <v/>
      </c>
      <c r="AN11" s="237" t="str">
        <f t="shared" si="0"/>
        <v/>
      </c>
      <c r="AO11" s="238">
        <f t="shared" si="9"/>
        <v>0</v>
      </c>
      <c r="AP11" s="239" t="str">
        <f t="shared" si="1"/>
        <v/>
      </c>
      <c r="AQ11" s="232" t="str">
        <f t="shared" si="1"/>
        <v/>
      </c>
      <c r="AR11" s="232" t="str">
        <f t="shared" si="1"/>
        <v/>
      </c>
      <c r="AS11" s="232" t="str">
        <f t="shared" si="1"/>
        <v/>
      </c>
      <c r="AT11" s="232" t="str">
        <f t="shared" si="1"/>
        <v/>
      </c>
      <c r="AU11" s="232" t="str">
        <f t="shared" si="1"/>
        <v/>
      </c>
      <c r="AV11" s="240" t="str">
        <f t="shared" si="2"/>
        <v/>
      </c>
      <c r="AW11" s="240" t="str">
        <f t="shared" si="2"/>
        <v/>
      </c>
      <c r="AX11" s="241">
        <f t="shared" si="10"/>
        <v>0</v>
      </c>
      <c r="AZ11" s="426">
        <v>6</v>
      </c>
      <c r="BA11" s="427">
        <f t="shared" si="22"/>
        <v>1</v>
      </c>
      <c r="BB11" s="428" t="str">
        <f t="shared" si="3"/>
        <v/>
      </c>
      <c r="BC11" s="429" t="str">
        <f t="shared" si="4"/>
        <v/>
      </c>
      <c r="BD11" s="430" t="str">
        <f t="shared" si="11"/>
        <v/>
      </c>
      <c r="BE11" s="430" t="str">
        <f t="shared" si="12"/>
        <v/>
      </c>
      <c r="BF11" s="430" t="str">
        <f t="shared" si="13"/>
        <v/>
      </c>
      <c r="BG11" s="430" t="str">
        <f t="shared" si="14"/>
        <v/>
      </c>
      <c r="BH11" s="430" t="str">
        <f t="shared" si="15"/>
        <v/>
      </c>
      <c r="BI11" s="431" t="str">
        <f t="shared" si="16"/>
        <v/>
      </c>
      <c r="BJ11" s="432" t="str">
        <f t="shared" si="17"/>
        <v/>
      </c>
      <c r="BK11" s="433" t="str">
        <f t="shared" si="18"/>
        <v/>
      </c>
      <c r="BL11" s="434" t="str">
        <f t="shared" si="19"/>
        <v/>
      </c>
      <c r="BM11" s="435" t="str">
        <f t="shared" si="20"/>
        <v/>
      </c>
      <c r="BN11" s="436" t="str">
        <f t="shared" si="21"/>
        <v/>
      </c>
      <c r="BO11" s="437"/>
      <c r="BP11" s="438"/>
      <c r="BQ11" s="439"/>
    </row>
    <row r="12" spans="2:69" ht="13.5" customHeight="1">
      <c r="B12" s="1414"/>
      <c r="C12" s="1409" t="s">
        <v>119</v>
      </c>
      <c r="D12" s="204">
        <v>7</v>
      </c>
      <c r="E12" s="205"/>
      <c r="F12" s="206">
        <f t="shared" si="5"/>
        <v>-37</v>
      </c>
      <c r="G12" s="242">
        <f t="shared" si="6"/>
        <v>10000000</v>
      </c>
      <c r="H12" s="208">
        <f>'入力フォーム 男子'!L24</f>
        <v>0</v>
      </c>
      <c r="I12" s="205">
        <f>'入力フォーム 男子'!I24</f>
        <v>0</v>
      </c>
      <c r="J12" s="213"/>
      <c r="K12" s="210"/>
      <c r="L12" s="211"/>
      <c r="M12" s="212"/>
      <c r="N12" s="213"/>
      <c r="O12" s="210"/>
      <c r="P12" s="243" t="str">
        <f>IF($H12=0,"",1)</f>
        <v/>
      </c>
      <c r="Q12" s="212"/>
      <c r="R12" s="213"/>
      <c r="S12" s="210"/>
      <c r="T12" s="211"/>
      <c r="U12" s="212"/>
      <c r="V12" s="211"/>
      <c r="W12" s="214"/>
      <c r="X12" s="211"/>
      <c r="Y12" s="210"/>
      <c r="Z12" s="217">
        <f t="shared" si="7"/>
        <v>0</v>
      </c>
      <c r="AA12" s="211" t="str">
        <f t="shared" si="8"/>
        <v/>
      </c>
      <c r="AB12" s="218" t="str">
        <f t="shared" si="0"/>
        <v/>
      </c>
      <c r="AC12" s="218" t="str">
        <f t="shared" si="0"/>
        <v/>
      </c>
      <c r="AD12" s="218" t="str">
        <f t="shared" si="0"/>
        <v/>
      </c>
      <c r="AE12" s="218" t="str">
        <f t="shared" si="0"/>
        <v/>
      </c>
      <c r="AF12" s="218" t="str">
        <f t="shared" si="0"/>
        <v/>
      </c>
      <c r="AG12" s="210" t="str">
        <f t="shared" si="0"/>
        <v/>
      </c>
      <c r="AH12" s="211" t="str">
        <f t="shared" si="0"/>
        <v/>
      </c>
      <c r="AI12" s="218" t="str">
        <f t="shared" si="0"/>
        <v/>
      </c>
      <c r="AJ12" s="218" t="str">
        <f t="shared" si="0"/>
        <v/>
      </c>
      <c r="AK12" s="218" t="str">
        <f t="shared" si="0"/>
        <v/>
      </c>
      <c r="AL12" s="218" t="str">
        <f t="shared" si="0"/>
        <v/>
      </c>
      <c r="AM12" s="218" t="str">
        <f t="shared" si="0"/>
        <v/>
      </c>
      <c r="AN12" s="219" t="str">
        <f t="shared" si="0"/>
        <v/>
      </c>
      <c r="AO12" s="220">
        <f t="shared" si="9"/>
        <v>0</v>
      </c>
      <c r="AP12" s="221" t="str">
        <f t="shared" si="1"/>
        <v/>
      </c>
      <c r="AQ12" s="212" t="str">
        <f t="shared" si="1"/>
        <v/>
      </c>
      <c r="AR12" s="212" t="str">
        <f t="shared" si="1"/>
        <v/>
      </c>
      <c r="AS12" s="212" t="str">
        <f t="shared" si="1"/>
        <v/>
      </c>
      <c r="AT12" s="212" t="str">
        <f t="shared" si="1"/>
        <v/>
      </c>
      <c r="AU12" s="212" t="str">
        <f t="shared" si="1"/>
        <v/>
      </c>
      <c r="AV12" s="222" t="str">
        <f t="shared" si="2"/>
        <v/>
      </c>
      <c r="AW12" s="222" t="str">
        <f t="shared" si="2"/>
        <v/>
      </c>
      <c r="AX12" s="223">
        <f t="shared" si="10"/>
        <v>0</v>
      </c>
      <c r="AZ12" s="398">
        <v>7</v>
      </c>
      <c r="BA12" s="399">
        <f t="shared" si="22"/>
        <v>1</v>
      </c>
      <c r="BB12" s="400" t="str">
        <f t="shared" si="3"/>
        <v/>
      </c>
      <c r="BC12" s="401" t="str">
        <f t="shared" si="4"/>
        <v/>
      </c>
      <c r="BD12" s="402" t="str">
        <f t="shared" si="11"/>
        <v/>
      </c>
      <c r="BE12" s="402" t="str">
        <f t="shared" si="12"/>
        <v/>
      </c>
      <c r="BF12" s="402" t="str">
        <f t="shared" si="13"/>
        <v/>
      </c>
      <c r="BG12" s="402" t="str">
        <f t="shared" si="14"/>
        <v/>
      </c>
      <c r="BH12" s="402" t="str">
        <f t="shared" si="15"/>
        <v/>
      </c>
      <c r="BI12" s="403" t="str">
        <f t="shared" si="16"/>
        <v/>
      </c>
      <c r="BJ12" s="404" t="str">
        <f t="shared" si="17"/>
        <v/>
      </c>
      <c r="BK12" s="405" t="str">
        <f t="shared" si="18"/>
        <v/>
      </c>
      <c r="BL12" s="406" t="str">
        <f t="shared" si="19"/>
        <v/>
      </c>
      <c r="BM12" s="407" t="str">
        <f t="shared" si="20"/>
        <v/>
      </c>
      <c r="BN12" s="408" t="str">
        <f t="shared" si="21"/>
        <v/>
      </c>
      <c r="BO12" s="409"/>
      <c r="BP12" s="410"/>
      <c r="BQ12" s="411"/>
    </row>
    <row r="13" spans="2:69" ht="13.5" customHeight="1">
      <c r="B13" s="1414"/>
      <c r="C13" s="1410"/>
      <c r="D13" s="224">
        <v>8</v>
      </c>
      <c r="E13" s="225"/>
      <c r="F13" s="226">
        <f t="shared" si="5"/>
        <v>-37</v>
      </c>
      <c r="G13" s="227">
        <f t="shared" si="6"/>
        <v>10000000</v>
      </c>
      <c r="H13" s="228">
        <f>'入力フォーム 男子'!L25</f>
        <v>0</v>
      </c>
      <c r="I13" s="225">
        <f>'入力フォーム 男子'!I25</f>
        <v>0</v>
      </c>
      <c r="J13" s="229"/>
      <c r="K13" s="233"/>
      <c r="L13" s="231"/>
      <c r="M13" s="232"/>
      <c r="N13" s="229"/>
      <c r="O13" s="233"/>
      <c r="P13" s="231"/>
      <c r="Q13" s="244" t="str">
        <f>IF($H13=0,"",1)</f>
        <v/>
      </c>
      <c r="R13" s="229"/>
      <c r="S13" s="233"/>
      <c r="T13" s="231"/>
      <c r="U13" s="232"/>
      <c r="V13" s="231"/>
      <c r="W13" s="234"/>
      <c r="X13" s="231"/>
      <c r="Y13" s="233"/>
      <c r="Z13" s="235">
        <f t="shared" si="7"/>
        <v>0</v>
      </c>
      <c r="AA13" s="231" t="str">
        <f t="shared" si="8"/>
        <v/>
      </c>
      <c r="AB13" s="236" t="str">
        <f t="shared" si="0"/>
        <v/>
      </c>
      <c r="AC13" s="236" t="str">
        <f t="shared" si="0"/>
        <v/>
      </c>
      <c r="AD13" s="236" t="str">
        <f t="shared" si="0"/>
        <v/>
      </c>
      <c r="AE13" s="236" t="str">
        <f t="shared" si="0"/>
        <v/>
      </c>
      <c r="AF13" s="236" t="str">
        <f t="shared" si="0"/>
        <v/>
      </c>
      <c r="AG13" s="233" t="str">
        <f t="shared" si="0"/>
        <v/>
      </c>
      <c r="AH13" s="231" t="str">
        <f t="shared" si="0"/>
        <v/>
      </c>
      <c r="AI13" s="236" t="str">
        <f t="shared" si="0"/>
        <v/>
      </c>
      <c r="AJ13" s="236" t="str">
        <f t="shared" si="0"/>
        <v/>
      </c>
      <c r="AK13" s="236" t="str">
        <f t="shared" si="0"/>
        <v/>
      </c>
      <c r="AL13" s="236" t="str">
        <f t="shared" si="0"/>
        <v/>
      </c>
      <c r="AM13" s="236" t="str">
        <f t="shared" si="0"/>
        <v/>
      </c>
      <c r="AN13" s="237" t="str">
        <f t="shared" si="0"/>
        <v/>
      </c>
      <c r="AO13" s="238">
        <f t="shared" si="9"/>
        <v>0</v>
      </c>
      <c r="AP13" s="239" t="str">
        <f t="shared" si="1"/>
        <v/>
      </c>
      <c r="AQ13" s="232" t="str">
        <f t="shared" si="1"/>
        <v/>
      </c>
      <c r="AR13" s="232" t="str">
        <f t="shared" si="1"/>
        <v/>
      </c>
      <c r="AS13" s="232" t="str">
        <f t="shared" si="1"/>
        <v/>
      </c>
      <c r="AT13" s="232" t="str">
        <f t="shared" si="1"/>
        <v/>
      </c>
      <c r="AU13" s="232" t="str">
        <f t="shared" si="1"/>
        <v/>
      </c>
      <c r="AV13" s="240" t="str">
        <f t="shared" si="2"/>
        <v/>
      </c>
      <c r="AW13" s="240" t="str">
        <f t="shared" si="2"/>
        <v/>
      </c>
      <c r="AX13" s="241">
        <f t="shared" si="10"/>
        <v>0</v>
      </c>
      <c r="AZ13" s="398">
        <v>8</v>
      </c>
      <c r="BA13" s="399">
        <f t="shared" si="22"/>
        <v>1</v>
      </c>
      <c r="BB13" s="400" t="str">
        <f t="shared" si="3"/>
        <v/>
      </c>
      <c r="BC13" s="401" t="str">
        <f t="shared" si="4"/>
        <v/>
      </c>
      <c r="BD13" s="402" t="str">
        <f t="shared" si="11"/>
        <v/>
      </c>
      <c r="BE13" s="402" t="str">
        <f t="shared" si="12"/>
        <v/>
      </c>
      <c r="BF13" s="402" t="str">
        <f t="shared" si="13"/>
        <v/>
      </c>
      <c r="BG13" s="402" t="str">
        <f t="shared" si="14"/>
        <v/>
      </c>
      <c r="BH13" s="402" t="str">
        <f t="shared" si="15"/>
        <v/>
      </c>
      <c r="BI13" s="403" t="str">
        <f t="shared" si="16"/>
        <v/>
      </c>
      <c r="BJ13" s="404" t="str">
        <f t="shared" si="17"/>
        <v/>
      </c>
      <c r="BK13" s="405" t="str">
        <f t="shared" si="18"/>
        <v/>
      </c>
      <c r="BL13" s="406" t="str">
        <f t="shared" si="19"/>
        <v/>
      </c>
      <c r="BM13" s="407" t="str">
        <f t="shared" si="20"/>
        <v/>
      </c>
      <c r="BN13" s="408" t="str">
        <f t="shared" si="21"/>
        <v/>
      </c>
      <c r="BO13" s="409"/>
      <c r="BP13" s="410"/>
      <c r="BQ13" s="411"/>
    </row>
    <row r="14" spans="2:69" ht="13.5" customHeight="1">
      <c r="B14" s="1414"/>
      <c r="C14" s="1409" t="s">
        <v>120</v>
      </c>
      <c r="D14" s="204">
        <v>9</v>
      </c>
      <c r="E14" s="205"/>
      <c r="F14" s="206">
        <f t="shared" si="5"/>
        <v>-37</v>
      </c>
      <c r="G14" s="242">
        <f t="shared" si="6"/>
        <v>10000000</v>
      </c>
      <c r="H14" s="208">
        <f>'入力フォーム 男子'!L26</f>
        <v>0</v>
      </c>
      <c r="I14" s="205">
        <f>'入力フォーム 男子'!I26</f>
        <v>0</v>
      </c>
      <c r="J14" s="213"/>
      <c r="K14" s="210"/>
      <c r="L14" s="211"/>
      <c r="M14" s="212"/>
      <c r="N14" s="213"/>
      <c r="O14" s="210"/>
      <c r="P14" s="211"/>
      <c r="Q14" s="212"/>
      <c r="R14" s="209" t="str">
        <f>IF($H14=0,"",1)</f>
        <v/>
      </c>
      <c r="S14" s="210"/>
      <c r="T14" s="211"/>
      <c r="U14" s="212"/>
      <c r="V14" s="211"/>
      <c r="W14" s="214"/>
      <c r="X14" s="211"/>
      <c r="Y14" s="210"/>
      <c r="Z14" s="217">
        <f t="shared" si="7"/>
        <v>0</v>
      </c>
      <c r="AA14" s="211" t="str">
        <f t="shared" si="8"/>
        <v/>
      </c>
      <c r="AB14" s="218" t="str">
        <f t="shared" si="0"/>
        <v/>
      </c>
      <c r="AC14" s="218" t="str">
        <f t="shared" si="0"/>
        <v/>
      </c>
      <c r="AD14" s="218" t="str">
        <f t="shared" si="0"/>
        <v/>
      </c>
      <c r="AE14" s="218" t="str">
        <f t="shared" si="0"/>
        <v/>
      </c>
      <c r="AF14" s="218" t="str">
        <f t="shared" si="0"/>
        <v/>
      </c>
      <c r="AG14" s="210" t="str">
        <f t="shared" si="0"/>
        <v/>
      </c>
      <c r="AH14" s="211" t="str">
        <f t="shared" si="0"/>
        <v/>
      </c>
      <c r="AI14" s="218" t="str">
        <f t="shared" si="0"/>
        <v/>
      </c>
      <c r="AJ14" s="218" t="str">
        <f t="shared" si="0"/>
        <v/>
      </c>
      <c r="AK14" s="218" t="str">
        <f t="shared" si="0"/>
        <v/>
      </c>
      <c r="AL14" s="218" t="str">
        <f t="shared" si="0"/>
        <v/>
      </c>
      <c r="AM14" s="218" t="str">
        <f t="shared" si="0"/>
        <v/>
      </c>
      <c r="AN14" s="219" t="str">
        <f t="shared" si="0"/>
        <v/>
      </c>
      <c r="AO14" s="220">
        <f t="shared" si="9"/>
        <v>0</v>
      </c>
      <c r="AP14" s="221" t="str">
        <f t="shared" si="1"/>
        <v/>
      </c>
      <c r="AQ14" s="212" t="str">
        <f t="shared" si="1"/>
        <v/>
      </c>
      <c r="AR14" s="212" t="str">
        <f t="shared" si="1"/>
        <v/>
      </c>
      <c r="AS14" s="212" t="str">
        <f t="shared" si="1"/>
        <v/>
      </c>
      <c r="AT14" s="212" t="str">
        <f t="shared" si="1"/>
        <v/>
      </c>
      <c r="AU14" s="212" t="str">
        <f t="shared" si="1"/>
        <v/>
      </c>
      <c r="AV14" s="222" t="str">
        <f t="shared" si="2"/>
        <v/>
      </c>
      <c r="AW14" s="222" t="str">
        <f t="shared" si="2"/>
        <v/>
      </c>
      <c r="AX14" s="223">
        <f t="shared" si="10"/>
        <v>0</v>
      </c>
      <c r="AZ14" s="398">
        <v>9</v>
      </c>
      <c r="BA14" s="399">
        <f t="shared" si="22"/>
        <v>1</v>
      </c>
      <c r="BB14" s="400" t="str">
        <f t="shared" si="3"/>
        <v/>
      </c>
      <c r="BC14" s="401" t="str">
        <f t="shared" si="4"/>
        <v/>
      </c>
      <c r="BD14" s="402" t="str">
        <f t="shared" si="11"/>
        <v/>
      </c>
      <c r="BE14" s="402" t="str">
        <f t="shared" si="12"/>
        <v/>
      </c>
      <c r="BF14" s="402" t="str">
        <f t="shared" si="13"/>
        <v/>
      </c>
      <c r="BG14" s="402" t="str">
        <f t="shared" si="14"/>
        <v/>
      </c>
      <c r="BH14" s="402" t="str">
        <f t="shared" si="15"/>
        <v/>
      </c>
      <c r="BI14" s="403" t="str">
        <f t="shared" si="16"/>
        <v/>
      </c>
      <c r="BJ14" s="404" t="str">
        <f t="shared" si="17"/>
        <v/>
      </c>
      <c r="BK14" s="405" t="str">
        <f t="shared" si="18"/>
        <v/>
      </c>
      <c r="BL14" s="406" t="str">
        <f t="shared" si="19"/>
        <v/>
      </c>
      <c r="BM14" s="407" t="str">
        <f t="shared" si="20"/>
        <v/>
      </c>
      <c r="BN14" s="408" t="str">
        <f t="shared" si="21"/>
        <v/>
      </c>
      <c r="BO14" s="409"/>
      <c r="BP14" s="410"/>
      <c r="BQ14" s="411"/>
    </row>
    <row r="15" spans="2:69" ht="13.5" customHeight="1">
      <c r="B15" s="1414"/>
      <c r="C15" s="1410"/>
      <c r="D15" s="224">
        <v>10</v>
      </c>
      <c r="E15" s="225"/>
      <c r="F15" s="226">
        <f t="shared" si="5"/>
        <v>-37</v>
      </c>
      <c r="G15" s="227">
        <f t="shared" si="6"/>
        <v>10000000</v>
      </c>
      <c r="H15" s="228">
        <f>'入力フォーム 男子'!L27</f>
        <v>0</v>
      </c>
      <c r="I15" s="225">
        <f>'入力フォーム 男子'!I27</f>
        <v>0</v>
      </c>
      <c r="J15" s="229"/>
      <c r="K15" s="233"/>
      <c r="L15" s="231"/>
      <c r="M15" s="232"/>
      <c r="N15" s="229"/>
      <c r="O15" s="233"/>
      <c r="P15" s="231"/>
      <c r="Q15" s="232"/>
      <c r="R15" s="229"/>
      <c r="S15" s="230" t="str">
        <f>IF($H15=0,"",1)</f>
        <v/>
      </c>
      <c r="T15" s="231"/>
      <c r="U15" s="232"/>
      <c r="V15" s="231"/>
      <c r="W15" s="234"/>
      <c r="X15" s="231"/>
      <c r="Y15" s="233"/>
      <c r="Z15" s="235">
        <f t="shared" si="7"/>
        <v>0</v>
      </c>
      <c r="AA15" s="231" t="str">
        <f t="shared" si="8"/>
        <v/>
      </c>
      <c r="AB15" s="236" t="str">
        <f t="shared" si="0"/>
        <v/>
      </c>
      <c r="AC15" s="236" t="str">
        <f t="shared" si="0"/>
        <v/>
      </c>
      <c r="AD15" s="236" t="str">
        <f t="shared" si="0"/>
        <v/>
      </c>
      <c r="AE15" s="236" t="str">
        <f t="shared" si="0"/>
        <v/>
      </c>
      <c r="AF15" s="236" t="str">
        <f t="shared" si="0"/>
        <v/>
      </c>
      <c r="AG15" s="233" t="str">
        <f t="shared" si="0"/>
        <v/>
      </c>
      <c r="AH15" s="231" t="str">
        <f t="shared" si="0"/>
        <v/>
      </c>
      <c r="AI15" s="236" t="str">
        <f t="shared" si="0"/>
        <v/>
      </c>
      <c r="AJ15" s="236" t="str">
        <f t="shared" si="0"/>
        <v/>
      </c>
      <c r="AK15" s="236" t="str">
        <f t="shared" si="0"/>
        <v/>
      </c>
      <c r="AL15" s="236" t="str">
        <f t="shared" si="0"/>
        <v/>
      </c>
      <c r="AM15" s="236" t="str">
        <f t="shared" si="0"/>
        <v/>
      </c>
      <c r="AN15" s="237" t="str">
        <f t="shared" si="0"/>
        <v/>
      </c>
      <c r="AO15" s="238">
        <f t="shared" si="9"/>
        <v>0</v>
      </c>
      <c r="AP15" s="239" t="str">
        <f t="shared" si="1"/>
        <v/>
      </c>
      <c r="AQ15" s="232" t="str">
        <f t="shared" si="1"/>
        <v/>
      </c>
      <c r="AR15" s="232" t="str">
        <f t="shared" si="1"/>
        <v/>
      </c>
      <c r="AS15" s="232" t="str">
        <f t="shared" si="1"/>
        <v/>
      </c>
      <c r="AT15" s="232" t="str">
        <f t="shared" si="1"/>
        <v/>
      </c>
      <c r="AU15" s="232" t="str">
        <f t="shared" si="1"/>
        <v/>
      </c>
      <c r="AV15" s="240" t="str">
        <f t="shared" si="2"/>
        <v/>
      </c>
      <c r="AW15" s="240" t="str">
        <f t="shared" si="2"/>
        <v/>
      </c>
      <c r="AX15" s="241">
        <f t="shared" si="10"/>
        <v>0</v>
      </c>
      <c r="AZ15" s="440">
        <v>10</v>
      </c>
      <c r="BA15" s="441">
        <f t="shared" si="22"/>
        <v>1</v>
      </c>
      <c r="BB15" s="442" t="str">
        <f t="shared" si="3"/>
        <v/>
      </c>
      <c r="BC15" s="443" t="str">
        <f t="shared" si="4"/>
        <v/>
      </c>
      <c r="BD15" s="444" t="str">
        <f t="shared" si="11"/>
        <v/>
      </c>
      <c r="BE15" s="444" t="str">
        <f t="shared" si="12"/>
        <v/>
      </c>
      <c r="BF15" s="444" t="str">
        <f t="shared" si="13"/>
        <v/>
      </c>
      <c r="BG15" s="444" t="str">
        <f t="shared" si="14"/>
        <v/>
      </c>
      <c r="BH15" s="444" t="str">
        <f t="shared" si="15"/>
        <v/>
      </c>
      <c r="BI15" s="445" t="str">
        <f t="shared" si="16"/>
        <v/>
      </c>
      <c r="BJ15" s="446" t="str">
        <f t="shared" si="17"/>
        <v/>
      </c>
      <c r="BK15" s="447" t="str">
        <f t="shared" si="18"/>
        <v/>
      </c>
      <c r="BL15" s="448" t="str">
        <f t="shared" si="19"/>
        <v/>
      </c>
      <c r="BM15" s="449" t="str">
        <f t="shared" si="20"/>
        <v/>
      </c>
      <c r="BN15" s="450" t="str">
        <f t="shared" si="21"/>
        <v/>
      </c>
      <c r="BO15" s="451"/>
      <c r="BP15" s="452"/>
      <c r="BQ15" s="453"/>
    </row>
    <row r="16" spans="2:69" ht="13.5" customHeight="1">
      <c r="B16" s="1414"/>
      <c r="C16" s="1409" t="s">
        <v>121</v>
      </c>
      <c r="D16" s="204">
        <v>11</v>
      </c>
      <c r="E16" s="205"/>
      <c r="F16" s="206">
        <f t="shared" si="5"/>
        <v>-37</v>
      </c>
      <c r="G16" s="242">
        <f t="shared" si="6"/>
        <v>10000000</v>
      </c>
      <c r="H16" s="208">
        <f>'入力フォーム 男子'!L28</f>
        <v>0</v>
      </c>
      <c r="I16" s="205">
        <f>'入力フォーム 男子'!I28</f>
        <v>0</v>
      </c>
      <c r="J16" s="213"/>
      <c r="K16" s="210"/>
      <c r="L16" s="211"/>
      <c r="M16" s="212"/>
      <c r="N16" s="213"/>
      <c r="O16" s="210"/>
      <c r="P16" s="211"/>
      <c r="Q16" s="212"/>
      <c r="R16" s="213"/>
      <c r="S16" s="210"/>
      <c r="T16" s="243" t="str">
        <f>IF($H16=0,"",1)</f>
        <v/>
      </c>
      <c r="U16" s="212"/>
      <c r="V16" s="211"/>
      <c r="W16" s="214"/>
      <c r="X16" s="211"/>
      <c r="Y16" s="210"/>
      <c r="Z16" s="217">
        <f t="shared" si="7"/>
        <v>0</v>
      </c>
      <c r="AA16" s="211" t="str">
        <f t="shared" si="8"/>
        <v/>
      </c>
      <c r="AB16" s="218" t="str">
        <f t="shared" si="0"/>
        <v/>
      </c>
      <c r="AC16" s="218" t="str">
        <f t="shared" si="0"/>
        <v/>
      </c>
      <c r="AD16" s="218" t="str">
        <f t="shared" si="0"/>
        <v/>
      </c>
      <c r="AE16" s="218" t="str">
        <f t="shared" si="0"/>
        <v/>
      </c>
      <c r="AF16" s="218" t="str">
        <f t="shared" si="0"/>
        <v/>
      </c>
      <c r="AG16" s="210" t="str">
        <f t="shared" si="0"/>
        <v/>
      </c>
      <c r="AH16" s="211" t="str">
        <f t="shared" si="0"/>
        <v/>
      </c>
      <c r="AI16" s="218" t="str">
        <f t="shared" si="0"/>
        <v/>
      </c>
      <c r="AJ16" s="218" t="str">
        <f t="shared" si="0"/>
        <v/>
      </c>
      <c r="AK16" s="218" t="str">
        <f t="shared" si="0"/>
        <v/>
      </c>
      <c r="AL16" s="218" t="str">
        <f t="shared" si="0"/>
        <v/>
      </c>
      <c r="AM16" s="218" t="str">
        <f t="shared" si="0"/>
        <v/>
      </c>
      <c r="AN16" s="219" t="str">
        <f t="shared" si="0"/>
        <v/>
      </c>
      <c r="AO16" s="220">
        <f t="shared" si="9"/>
        <v>0</v>
      </c>
      <c r="AP16" s="221" t="str">
        <f t="shared" si="1"/>
        <v/>
      </c>
      <c r="AQ16" s="212" t="str">
        <f t="shared" si="1"/>
        <v/>
      </c>
      <c r="AR16" s="212" t="str">
        <f t="shared" si="1"/>
        <v/>
      </c>
      <c r="AS16" s="212" t="str">
        <f t="shared" si="1"/>
        <v/>
      </c>
      <c r="AT16" s="212" t="str">
        <f t="shared" si="1"/>
        <v/>
      </c>
      <c r="AU16" s="212" t="str">
        <f t="shared" si="1"/>
        <v/>
      </c>
      <c r="AV16" s="222" t="str">
        <f t="shared" si="2"/>
        <v/>
      </c>
      <c r="AW16" s="222" t="str">
        <f t="shared" si="2"/>
        <v/>
      </c>
      <c r="AX16" s="223">
        <f t="shared" si="10"/>
        <v>0</v>
      </c>
      <c r="AZ16" s="384">
        <v>11</v>
      </c>
      <c r="BA16" s="454">
        <f t="shared" si="22"/>
        <v>1</v>
      </c>
      <c r="BB16" s="386" t="str">
        <f t="shared" si="3"/>
        <v/>
      </c>
      <c r="BC16" s="387" t="str">
        <f t="shared" si="4"/>
        <v/>
      </c>
      <c r="BD16" s="388" t="str">
        <f t="shared" si="11"/>
        <v/>
      </c>
      <c r="BE16" s="388" t="str">
        <f t="shared" si="12"/>
        <v/>
      </c>
      <c r="BF16" s="388" t="str">
        <f t="shared" si="13"/>
        <v/>
      </c>
      <c r="BG16" s="388" t="str">
        <f t="shared" si="14"/>
        <v/>
      </c>
      <c r="BH16" s="388" t="str">
        <f t="shared" si="15"/>
        <v/>
      </c>
      <c r="BI16" s="389" t="str">
        <f t="shared" si="16"/>
        <v/>
      </c>
      <c r="BJ16" s="390" t="str">
        <f t="shared" si="17"/>
        <v/>
      </c>
      <c r="BK16" s="391" t="str">
        <f t="shared" si="18"/>
        <v/>
      </c>
      <c r="BL16" s="392" t="str">
        <f t="shared" si="19"/>
        <v/>
      </c>
      <c r="BM16" s="393" t="str">
        <f t="shared" si="20"/>
        <v/>
      </c>
      <c r="BN16" s="394" t="str">
        <f t="shared" si="21"/>
        <v/>
      </c>
      <c r="BO16" s="395"/>
      <c r="BP16" s="396"/>
      <c r="BQ16" s="397"/>
    </row>
    <row r="17" spans="2:69" ht="13.5" customHeight="1">
      <c r="B17" s="1414"/>
      <c r="C17" s="1410"/>
      <c r="D17" s="224">
        <v>12</v>
      </c>
      <c r="E17" s="225"/>
      <c r="F17" s="226">
        <f t="shared" si="5"/>
        <v>-37</v>
      </c>
      <c r="G17" s="227">
        <f t="shared" si="6"/>
        <v>10000000</v>
      </c>
      <c r="H17" s="228">
        <f>'入力フォーム 男子'!L29</f>
        <v>0</v>
      </c>
      <c r="I17" s="225">
        <f>'入力フォーム 男子'!I29</f>
        <v>0</v>
      </c>
      <c r="J17" s="229"/>
      <c r="K17" s="233"/>
      <c r="L17" s="231"/>
      <c r="M17" s="232"/>
      <c r="N17" s="229"/>
      <c r="O17" s="233"/>
      <c r="P17" s="231"/>
      <c r="Q17" s="232"/>
      <c r="R17" s="229"/>
      <c r="S17" s="233"/>
      <c r="T17" s="231"/>
      <c r="U17" s="244" t="str">
        <f>IF($H17=0,"",1)</f>
        <v/>
      </c>
      <c r="V17" s="231"/>
      <c r="W17" s="234"/>
      <c r="X17" s="231"/>
      <c r="Y17" s="233"/>
      <c r="Z17" s="235">
        <f t="shared" si="7"/>
        <v>0</v>
      </c>
      <c r="AA17" s="231" t="str">
        <f t="shared" si="8"/>
        <v/>
      </c>
      <c r="AB17" s="236" t="str">
        <f t="shared" si="0"/>
        <v/>
      </c>
      <c r="AC17" s="236" t="str">
        <f t="shared" si="0"/>
        <v/>
      </c>
      <c r="AD17" s="236" t="str">
        <f t="shared" si="0"/>
        <v/>
      </c>
      <c r="AE17" s="236" t="str">
        <f t="shared" si="0"/>
        <v/>
      </c>
      <c r="AF17" s="236" t="str">
        <f t="shared" si="0"/>
        <v/>
      </c>
      <c r="AG17" s="233" t="str">
        <f t="shared" si="0"/>
        <v/>
      </c>
      <c r="AH17" s="231" t="str">
        <f t="shared" si="0"/>
        <v/>
      </c>
      <c r="AI17" s="236" t="str">
        <f t="shared" si="0"/>
        <v/>
      </c>
      <c r="AJ17" s="236" t="str">
        <f t="shared" si="0"/>
        <v/>
      </c>
      <c r="AK17" s="236" t="str">
        <f t="shared" si="0"/>
        <v/>
      </c>
      <c r="AL17" s="236" t="str">
        <f t="shared" si="0"/>
        <v/>
      </c>
      <c r="AM17" s="236" t="str">
        <f t="shared" si="0"/>
        <v/>
      </c>
      <c r="AN17" s="237" t="str">
        <f t="shared" si="0"/>
        <v/>
      </c>
      <c r="AO17" s="238">
        <f t="shared" si="9"/>
        <v>0</v>
      </c>
      <c r="AP17" s="239" t="str">
        <f t="shared" si="1"/>
        <v/>
      </c>
      <c r="AQ17" s="232" t="str">
        <f t="shared" si="1"/>
        <v/>
      </c>
      <c r="AR17" s="232" t="str">
        <f t="shared" si="1"/>
        <v/>
      </c>
      <c r="AS17" s="232" t="str">
        <f t="shared" si="1"/>
        <v/>
      </c>
      <c r="AT17" s="232" t="str">
        <f t="shared" si="1"/>
        <v/>
      </c>
      <c r="AU17" s="232" t="str">
        <f t="shared" si="1"/>
        <v/>
      </c>
      <c r="AV17" s="240" t="str">
        <f t="shared" si="2"/>
        <v/>
      </c>
      <c r="AW17" s="240" t="str">
        <f t="shared" si="2"/>
        <v/>
      </c>
      <c r="AX17" s="241">
        <f t="shared" si="10"/>
        <v>0</v>
      </c>
      <c r="AZ17" s="398">
        <v>12</v>
      </c>
      <c r="BA17" s="399">
        <f t="shared" si="22"/>
        <v>1</v>
      </c>
      <c r="BB17" s="400" t="str">
        <f t="shared" si="3"/>
        <v/>
      </c>
      <c r="BC17" s="401" t="str">
        <f t="shared" si="4"/>
        <v/>
      </c>
      <c r="BD17" s="402" t="str">
        <f t="shared" si="11"/>
        <v/>
      </c>
      <c r="BE17" s="402" t="str">
        <f t="shared" si="12"/>
        <v/>
      </c>
      <c r="BF17" s="402" t="str">
        <f t="shared" si="13"/>
        <v/>
      </c>
      <c r="BG17" s="402" t="str">
        <f t="shared" si="14"/>
        <v/>
      </c>
      <c r="BH17" s="402" t="str">
        <f t="shared" si="15"/>
        <v/>
      </c>
      <c r="BI17" s="403" t="str">
        <f t="shared" si="16"/>
        <v/>
      </c>
      <c r="BJ17" s="404" t="str">
        <f t="shared" si="17"/>
        <v/>
      </c>
      <c r="BK17" s="405" t="str">
        <f t="shared" si="18"/>
        <v/>
      </c>
      <c r="BL17" s="406" t="str">
        <f t="shared" si="19"/>
        <v/>
      </c>
      <c r="BM17" s="407" t="str">
        <f t="shared" si="20"/>
        <v/>
      </c>
      <c r="BN17" s="408" t="str">
        <f t="shared" si="21"/>
        <v/>
      </c>
      <c r="BO17" s="409"/>
      <c r="BP17" s="410"/>
      <c r="BQ17" s="411"/>
    </row>
    <row r="18" spans="2:69" ht="13.5" customHeight="1">
      <c r="B18" s="1414"/>
      <c r="C18" s="1409" t="s">
        <v>122</v>
      </c>
      <c r="D18" s="204">
        <v>13</v>
      </c>
      <c r="E18" s="205"/>
      <c r="F18" s="206">
        <f t="shared" si="5"/>
        <v>-37</v>
      </c>
      <c r="G18" s="242">
        <f t="shared" si="6"/>
        <v>10000000</v>
      </c>
      <c r="H18" s="208">
        <f>'入力フォーム 男子'!L30</f>
        <v>0</v>
      </c>
      <c r="I18" s="205">
        <f>'入力フォーム 男子'!I30</f>
        <v>0</v>
      </c>
      <c r="J18" s="213"/>
      <c r="K18" s="210"/>
      <c r="L18" s="211"/>
      <c r="M18" s="212"/>
      <c r="N18" s="213"/>
      <c r="O18" s="210"/>
      <c r="P18" s="211"/>
      <c r="Q18" s="212"/>
      <c r="R18" s="213"/>
      <c r="S18" s="210"/>
      <c r="T18" s="211"/>
      <c r="U18" s="212"/>
      <c r="V18" s="243" t="str">
        <f>IF($H18=0,"",1)</f>
        <v/>
      </c>
      <c r="W18" s="214"/>
      <c r="X18" s="211"/>
      <c r="Y18" s="210"/>
      <c r="Z18" s="217">
        <f t="shared" si="7"/>
        <v>0</v>
      </c>
      <c r="AA18" s="211" t="str">
        <f t="shared" si="8"/>
        <v/>
      </c>
      <c r="AB18" s="218" t="str">
        <f t="shared" si="0"/>
        <v/>
      </c>
      <c r="AC18" s="218" t="str">
        <f t="shared" si="0"/>
        <v/>
      </c>
      <c r="AD18" s="218" t="str">
        <f t="shared" si="0"/>
        <v/>
      </c>
      <c r="AE18" s="218" t="str">
        <f t="shared" si="0"/>
        <v/>
      </c>
      <c r="AF18" s="218" t="str">
        <f t="shared" si="0"/>
        <v/>
      </c>
      <c r="AG18" s="210" t="str">
        <f t="shared" si="0"/>
        <v/>
      </c>
      <c r="AH18" s="211" t="str">
        <f t="shared" si="0"/>
        <v/>
      </c>
      <c r="AI18" s="218" t="str">
        <f t="shared" si="0"/>
        <v/>
      </c>
      <c r="AJ18" s="218" t="str">
        <f t="shared" si="0"/>
        <v/>
      </c>
      <c r="AK18" s="218" t="str">
        <f t="shared" si="0"/>
        <v/>
      </c>
      <c r="AL18" s="218" t="str">
        <f t="shared" si="0"/>
        <v/>
      </c>
      <c r="AM18" s="218" t="str">
        <f t="shared" si="0"/>
        <v/>
      </c>
      <c r="AN18" s="219" t="str">
        <f t="shared" si="0"/>
        <v/>
      </c>
      <c r="AO18" s="220">
        <f t="shared" si="9"/>
        <v>0</v>
      </c>
      <c r="AP18" s="221" t="str">
        <f t="shared" si="1"/>
        <v/>
      </c>
      <c r="AQ18" s="212" t="str">
        <f t="shared" si="1"/>
        <v/>
      </c>
      <c r="AR18" s="212" t="str">
        <f t="shared" si="1"/>
        <v/>
      </c>
      <c r="AS18" s="212" t="str">
        <f t="shared" si="1"/>
        <v/>
      </c>
      <c r="AT18" s="212" t="str">
        <f t="shared" si="1"/>
        <v/>
      </c>
      <c r="AU18" s="212" t="str">
        <f t="shared" si="1"/>
        <v/>
      </c>
      <c r="AV18" s="222" t="str">
        <f t="shared" si="2"/>
        <v/>
      </c>
      <c r="AW18" s="222" t="str">
        <f t="shared" si="2"/>
        <v/>
      </c>
      <c r="AX18" s="223">
        <f t="shared" si="10"/>
        <v>0</v>
      </c>
      <c r="AZ18" s="398">
        <v>13</v>
      </c>
      <c r="BA18" s="399">
        <f t="shared" si="22"/>
        <v>1</v>
      </c>
      <c r="BB18" s="400" t="str">
        <f>IF(ISNA(VLOOKUP($BA18,$F$6:$I$45,4,0)),"",VLOOKUP($BA18,$F$6:$I$45,4,0))</f>
        <v/>
      </c>
      <c r="BC18" s="401" t="str">
        <f t="shared" si="4"/>
        <v/>
      </c>
      <c r="BD18" s="402" t="str">
        <f t="shared" si="11"/>
        <v/>
      </c>
      <c r="BE18" s="402" t="str">
        <f t="shared" si="12"/>
        <v/>
      </c>
      <c r="BF18" s="402" t="str">
        <f t="shared" si="13"/>
        <v/>
      </c>
      <c r="BG18" s="402" t="str">
        <f t="shared" si="14"/>
        <v/>
      </c>
      <c r="BH18" s="402" t="str">
        <f t="shared" si="15"/>
        <v/>
      </c>
      <c r="BI18" s="403" t="str">
        <f t="shared" si="16"/>
        <v/>
      </c>
      <c r="BJ18" s="404" t="str">
        <f t="shared" si="17"/>
        <v/>
      </c>
      <c r="BK18" s="405" t="str">
        <f t="shared" si="18"/>
        <v/>
      </c>
      <c r="BL18" s="406" t="str">
        <f t="shared" si="19"/>
        <v/>
      </c>
      <c r="BM18" s="407" t="str">
        <f t="shared" si="20"/>
        <v/>
      </c>
      <c r="BN18" s="408" t="str">
        <f t="shared" si="21"/>
        <v/>
      </c>
      <c r="BO18" s="409"/>
      <c r="BP18" s="410"/>
      <c r="BQ18" s="411"/>
    </row>
    <row r="19" spans="2:69" ht="13.5" customHeight="1">
      <c r="B19" s="1414"/>
      <c r="C19" s="1420"/>
      <c r="D19" s="224">
        <v>14</v>
      </c>
      <c r="E19" s="225"/>
      <c r="F19" s="226">
        <f t="shared" si="5"/>
        <v>-37</v>
      </c>
      <c r="G19" s="227">
        <f t="shared" si="6"/>
        <v>10000000</v>
      </c>
      <c r="H19" s="228">
        <f>'入力フォーム 男子'!L31</f>
        <v>0</v>
      </c>
      <c r="I19" s="225">
        <f>'入力フォーム 男子'!I31</f>
        <v>0</v>
      </c>
      <c r="J19" s="229"/>
      <c r="K19" s="233"/>
      <c r="L19" s="231"/>
      <c r="M19" s="232"/>
      <c r="N19" s="229"/>
      <c r="O19" s="233"/>
      <c r="P19" s="231"/>
      <c r="Q19" s="232"/>
      <c r="R19" s="229"/>
      <c r="S19" s="233"/>
      <c r="T19" s="231"/>
      <c r="U19" s="232"/>
      <c r="V19" s="231"/>
      <c r="W19" s="245" t="str">
        <f>IF($H19=0,"",1)</f>
        <v/>
      </c>
      <c r="X19" s="231"/>
      <c r="Y19" s="233"/>
      <c r="Z19" s="235">
        <f t="shared" si="7"/>
        <v>0</v>
      </c>
      <c r="AA19" s="231" t="str">
        <f t="shared" si="8"/>
        <v/>
      </c>
      <c r="AB19" s="236" t="str">
        <f t="shared" si="0"/>
        <v/>
      </c>
      <c r="AC19" s="236" t="str">
        <f t="shared" si="0"/>
        <v/>
      </c>
      <c r="AD19" s="236" t="str">
        <f t="shared" si="0"/>
        <v/>
      </c>
      <c r="AE19" s="236" t="str">
        <f t="shared" si="0"/>
        <v/>
      </c>
      <c r="AF19" s="236" t="str">
        <f t="shared" si="0"/>
        <v/>
      </c>
      <c r="AG19" s="233" t="str">
        <f t="shared" si="0"/>
        <v/>
      </c>
      <c r="AH19" s="231" t="str">
        <f t="shared" si="0"/>
        <v/>
      </c>
      <c r="AI19" s="236" t="str">
        <f t="shared" si="0"/>
        <v/>
      </c>
      <c r="AJ19" s="236" t="str">
        <f t="shared" si="0"/>
        <v/>
      </c>
      <c r="AK19" s="236" t="str">
        <f t="shared" si="0"/>
        <v/>
      </c>
      <c r="AL19" s="236" t="str">
        <f t="shared" si="0"/>
        <v/>
      </c>
      <c r="AM19" s="236" t="str">
        <f t="shared" si="0"/>
        <v/>
      </c>
      <c r="AN19" s="237" t="str">
        <f t="shared" si="0"/>
        <v/>
      </c>
      <c r="AO19" s="238">
        <f t="shared" si="9"/>
        <v>0</v>
      </c>
      <c r="AP19" s="239" t="str">
        <f t="shared" si="1"/>
        <v/>
      </c>
      <c r="AQ19" s="232" t="str">
        <f t="shared" si="1"/>
        <v/>
      </c>
      <c r="AR19" s="232" t="str">
        <f t="shared" si="1"/>
        <v/>
      </c>
      <c r="AS19" s="232" t="str">
        <f t="shared" si="1"/>
        <v/>
      </c>
      <c r="AT19" s="232" t="str">
        <f t="shared" si="1"/>
        <v/>
      </c>
      <c r="AU19" s="232" t="str">
        <f t="shared" si="1"/>
        <v/>
      </c>
      <c r="AV19" s="240" t="str">
        <f t="shared" si="2"/>
        <v/>
      </c>
      <c r="AW19" s="240" t="str">
        <f t="shared" si="2"/>
        <v/>
      </c>
      <c r="AX19" s="241">
        <f t="shared" si="10"/>
        <v>0</v>
      </c>
      <c r="AZ19" s="398">
        <v>14</v>
      </c>
      <c r="BA19" s="399">
        <f t="shared" si="22"/>
        <v>1</v>
      </c>
      <c r="BB19" s="400" t="str">
        <f t="shared" ref="BB19:BB25" si="23">IF(ISNA(VLOOKUP($BA19,$F$6:$I$45,4,0)),"",VLOOKUP($BA19,$F$6:$I$45,4,0))</f>
        <v/>
      </c>
      <c r="BC19" s="401" t="str">
        <f t="shared" ref="BC19:BC25" si="24">IF(BB19="","",IF(VLOOKUP($BB19,$I$6:$AW$45,2,0)+VLOOKUP($BB19,$I$6:$AW$45,3,0)=1,"●",""))</f>
        <v/>
      </c>
      <c r="BD19" s="402" t="str">
        <f t="shared" si="11"/>
        <v/>
      </c>
      <c r="BE19" s="402" t="str">
        <f t="shared" si="12"/>
        <v/>
      </c>
      <c r="BF19" s="402" t="str">
        <f t="shared" si="13"/>
        <v/>
      </c>
      <c r="BG19" s="402" t="str">
        <f t="shared" si="14"/>
        <v/>
      </c>
      <c r="BH19" s="402" t="str">
        <f t="shared" si="15"/>
        <v/>
      </c>
      <c r="BI19" s="403" t="str">
        <f t="shared" si="16"/>
        <v/>
      </c>
      <c r="BJ19" s="404" t="str">
        <f t="shared" si="17"/>
        <v/>
      </c>
      <c r="BK19" s="405" t="str">
        <f t="shared" si="18"/>
        <v/>
      </c>
      <c r="BL19" s="406" t="str">
        <f t="shared" si="19"/>
        <v/>
      </c>
      <c r="BM19" s="407" t="str">
        <f t="shared" si="20"/>
        <v/>
      </c>
      <c r="BN19" s="408" t="str">
        <f t="shared" si="21"/>
        <v/>
      </c>
      <c r="BO19" s="409"/>
      <c r="BP19" s="410"/>
      <c r="BQ19" s="411"/>
    </row>
    <row r="20" spans="2:69" s="162" customFormat="1" ht="13.5" customHeight="1">
      <c r="B20" s="1414"/>
      <c r="C20" s="1381" t="s">
        <v>82</v>
      </c>
      <c r="D20" s="1382"/>
      <c r="E20" s="1382"/>
      <c r="F20" s="246"/>
      <c r="G20" s="246"/>
      <c r="H20" s="246"/>
      <c r="I20" s="247"/>
      <c r="J20" s="248">
        <f>SUM(J6:J19)</f>
        <v>0</v>
      </c>
      <c r="K20" s="249">
        <f t="shared" ref="K20:W20" si="25">SUM(K6:K19)</f>
        <v>0</v>
      </c>
      <c r="L20" s="250">
        <f t="shared" si="25"/>
        <v>0</v>
      </c>
      <c r="M20" s="251">
        <f t="shared" si="25"/>
        <v>0</v>
      </c>
      <c r="N20" s="252">
        <f t="shared" si="25"/>
        <v>0</v>
      </c>
      <c r="O20" s="249">
        <f t="shared" si="25"/>
        <v>0</v>
      </c>
      <c r="P20" s="250">
        <f t="shared" si="25"/>
        <v>0</v>
      </c>
      <c r="Q20" s="251">
        <f t="shared" si="25"/>
        <v>0</v>
      </c>
      <c r="R20" s="252">
        <f t="shared" si="25"/>
        <v>0</v>
      </c>
      <c r="S20" s="249">
        <f t="shared" si="25"/>
        <v>0</v>
      </c>
      <c r="T20" s="250">
        <f t="shared" si="25"/>
        <v>0</v>
      </c>
      <c r="U20" s="251">
        <f t="shared" si="25"/>
        <v>0</v>
      </c>
      <c r="V20" s="250">
        <f t="shared" si="25"/>
        <v>0</v>
      </c>
      <c r="W20" s="253">
        <f t="shared" si="25"/>
        <v>0</v>
      </c>
      <c r="X20" s="248">
        <f>SUM(X6:X19)</f>
        <v>0</v>
      </c>
      <c r="Y20" s="251">
        <f>SUM(Y6:Y19)</f>
        <v>0</v>
      </c>
      <c r="Z20" s="254">
        <f>SUM(Z6:Z19)</f>
        <v>0</v>
      </c>
      <c r="AA20" s="255">
        <f>SUM(AA6:AA19)</f>
        <v>0</v>
      </c>
      <c r="AB20" s="256">
        <f t="shared" ref="AB20:AN20" si="26">SUM(AB6:AB19)</f>
        <v>0</v>
      </c>
      <c r="AC20" s="256">
        <f t="shared" si="26"/>
        <v>0</v>
      </c>
      <c r="AD20" s="256">
        <f t="shared" si="26"/>
        <v>0</v>
      </c>
      <c r="AE20" s="256">
        <f t="shared" si="26"/>
        <v>0</v>
      </c>
      <c r="AF20" s="256">
        <f t="shared" si="26"/>
        <v>0</v>
      </c>
      <c r="AG20" s="249">
        <f t="shared" si="26"/>
        <v>0</v>
      </c>
      <c r="AH20" s="250">
        <f t="shared" si="26"/>
        <v>0</v>
      </c>
      <c r="AI20" s="256">
        <f t="shared" si="26"/>
        <v>0</v>
      </c>
      <c r="AJ20" s="256">
        <f t="shared" si="26"/>
        <v>0</v>
      </c>
      <c r="AK20" s="256">
        <f t="shared" si="26"/>
        <v>0</v>
      </c>
      <c r="AL20" s="256">
        <f t="shared" si="26"/>
        <v>0</v>
      </c>
      <c r="AM20" s="256">
        <f t="shared" si="26"/>
        <v>0</v>
      </c>
      <c r="AN20" s="257">
        <f t="shared" si="26"/>
        <v>0</v>
      </c>
      <c r="AO20" s="252">
        <f t="shared" si="9"/>
        <v>0</v>
      </c>
      <c r="AP20" s="258">
        <f t="shared" ref="AP20:AW20" si="27">SUM(AP6:AP19)</f>
        <v>0</v>
      </c>
      <c r="AQ20" s="252">
        <f t="shared" si="27"/>
        <v>0</v>
      </c>
      <c r="AR20" s="252">
        <f t="shared" si="27"/>
        <v>0</v>
      </c>
      <c r="AS20" s="252">
        <f t="shared" si="27"/>
        <v>0</v>
      </c>
      <c r="AT20" s="252">
        <f t="shared" si="27"/>
        <v>0</v>
      </c>
      <c r="AU20" s="252">
        <f t="shared" si="27"/>
        <v>0</v>
      </c>
      <c r="AV20" s="252">
        <f t="shared" si="27"/>
        <v>0</v>
      </c>
      <c r="AW20" s="251">
        <f t="shared" si="27"/>
        <v>0</v>
      </c>
      <c r="AX20" s="254">
        <f t="shared" si="10"/>
        <v>0</v>
      </c>
      <c r="AZ20" s="440">
        <v>15</v>
      </c>
      <c r="BA20" s="441">
        <f t="shared" si="22"/>
        <v>1</v>
      </c>
      <c r="BB20" s="442" t="str">
        <f t="shared" si="23"/>
        <v/>
      </c>
      <c r="BC20" s="443" t="str">
        <f t="shared" si="24"/>
        <v/>
      </c>
      <c r="BD20" s="444" t="str">
        <f t="shared" si="11"/>
        <v/>
      </c>
      <c r="BE20" s="444" t="str">
        <f t="shared" si="12"/>
        <v/>
      </c>
      <c r="BF20" s="444" t="str">
        <f t="shared" si="13"/>
        <v/>
      </c>
      <c r="BG20" s="444" t="str">
        <f t="shared" si="14"/>
        <v/>
      </c>
      <c r="BH20" s="444" t="str">
        <f t="shared" si="15"/>
        <v/>
      </c>
      <c r="BI20" s="445" t="str">
        <f t="shared" si="16"/>
        <v/>
      </c>
      <c r="BJ20" s="446" t="str">
        <f t="shared" si="17"/>
        <v/>
      </c>
      <c r="BK20" s="447" t="str">
        <f t="shared" si="18"/>
        <v/>
      </c>
      <c r="BL20" s="448" t="str">
        <f t="shared" si="19"/>
        <v/>
      </c>
      <c r="BM20" s="449" t="str">
        <f t="shared" si="20"/>
        <v/>
      </c>
      <c r="BN20" s="450" t="str">
        <f t="shared" si="21"/>
        <v/>
      </c>
      <c r="BO20" s="451"/>
      <c r="BP20" s="447"/>
      <c r="BQ20" s="455"/>
    </row>
    <row r="21" spans="2:69" ht="13.5" customHeight="1">
      <c r="B21" s="1414"/>
      <c r="C21" s="1410" t="s">
        <v>48</v>
      </c>
      <c r="D21" s="204">
        <v>29</v>
      </c>
      <c r="E21" s="205"/>
      <c r="F21" s="206">
        <f t="shared" ref="F21:F36" si="28">RANK(G21,$G$6:$G$45,1)-COUNTIF($H$6:$H$19,0)-COUNTIF($I$21:$I$36,0)-COUNTIF($H$38:$H$45,0)</f>
        <v>-37</v>
      </c>
      <c r="G21" s="242">
        <f>10000000+H21</f>
        <v>10000000</v>
      </c>
      <c r="H21" s="208">
        <f>'入力フォーム 男子'!L46</f>
        <v>0</v>
      </c>
      <c r="I21" s="205">
        <f>'入力フォーム 男子'!I46</f>
        <v>0</v>
      </c>
      <c r="J21" s="204"/>
      <c r="K21" s="259"/>
      <c r="L21" s="161"/>
      <c r="M21" s="259"/>
      <c r="N21" s="161"/>
      <c r="O21" s="259"/>
      <c r="P21" s="161"/>
      <c r="Q21" s="259"/>
      <c r="R21" s="161"/>
      <c r="S21" s="259"/>
      <c r="T21" s="161"/>
      <c r="U21" s="259"/>
      <c r="V21" s="161"/>
      <c r="W21" s="259"/>
      <c r="X21" s="243" t="str">
        <f>IF($H21=0,"",1)</f>
        <v/>
      </c>
      <c r="Y21" s="210"/>
      <c r="Z21" s="260">
        <f t="shared" si="7"/>
        <v>0</v>
      </c>
      <c r="AG21" s="261"/>
      <c r="AH21" s="262"/>
      <c r="AN21" s="263"/>
      <c r="AO21" s="264">
        <f t="shared" si="9"/>
        <v>0</v>
      </c>
      <c r="AP21" s="221" t="str">
        <f t="shared" ref="AP21:AW22" si="29">IF($H21=0,"",IF($H21=AP$4,1,""))</f>
        <v/>
      </c>
      <c r="AQ21" s="212" t="str">
        <f t="shared" si="29"/>
        <v/>
      </c>
      <c r="AR21" s="212" t="str">
        <f t="shared" si="29"/>
        <v/>
      </c>
      <c r="AS21" s="212" t="str">
        <f t="shared" si="29"/>
        <v/>
      </c>
      <c r="AT21" s="212" t="str">
        <f t="shared" si="29"/>
        <v/>
      </c>
      <c r="AU21" s="212" t="str">
        <f t="shared" si="29"/>
        <v/>
      </c>
      <c r="AV21" s="222" t="str">
        <f t="shared" si="29"/>
        <v/>
      </c>
      <c r="AW21" s="222" t="str">
        <f t="shared" si="29"/>
        <v/>
      </c>
      <c r="AX21" s="265">
        <f t="shared" si="10"/>
        <v>0</v>
      </c>
      <c r="AZ21" s="384">
        <v>16</v>
      </c>
      <c r="BA21" s="454">
        <f t="shared" si="22"/>
        <v>1</v>
      </c>
      <c r="BB21" s="386" t="str">
        <f t="shared" si="23"/>
        <v/>
      </c>
      <c r="BC21" s="387" t="str">
        <f t="shared" si="24"/>
        <v/>
      </c>
      <c r="BD21" s="388" t="str">
        <f t="shared" si="11"/>
        <v/>
      </c>
      <c r="BE21" s="388" t="str">
        <f t="shared" si="12"/>
        <v/>
      </c>
      <c r="BF21" s="388" t="str">
        <f t="shared" si="13"/>
        <v/>
      </c>
      <c r="BG21" s="388" t="str">
        <f t="shared" si="14"/>
        <v/>
      </c>
      <c r="BH21" s="388" t="str">
        <f t="shared" si="15"/>
        <v/>
      </c>
      <c r="BI21" s="389" t="str">
        <f t="shared" si="16"/>
        <v/>
      </c>
      <c r="BJ21" s="390" t="str">
        <f t="shared" si="17"/>
        <v/>
      </c>
      <c r="BK21" s="391" t="str">
        <f t="shared" si="18"/>
        <v/>
      </c>
      <c r="BL21" s="392" t="str">
        <f t="shared" si="19"/>
        <v/>
      </c>
      <c r="BM21" s="393" t="str">
        <f t="shared" si="20"/>
        <v/>
      </c>
      <c r="BN21" s="394" t="str">
        <f t="shared" si="21"/>
        <v/>
      </c>
      <c r="BO21" s="395"/>
      <c r="BP21" s="396"/>
      <c r="BQ21" s="397"/>
    </row>
    <row r="22" spans="2:69" ht="13.5" customHeight="1" thickBot="1">
      <c r="B22" s="1415"/>
      <c r="C22" s="1411"/>
      <c r="D22" s="266">
        <v>30</v>
      </c>
      <c r="E22" s="267"/>
      <c r="F22" s="268">
        <f t="shared" si="28"/>
        <v>-37</v>
      </c>
      <c r="G22" s="269">
        <f>10000000+H22</f>
        <v>10000000</v>
      </c>
      <c r="H22" s="270">
        <f>'入力フォーム 男子'!L47</f>
        <v>0</v>
      </c>
      <c r="I22" s="267">
        <f>'入力フォーム 男子'!I47</f>
        <v>0</v>
      </c>
      <c r="J22" s="266"/>
      <c r="K22" s="271"/>
      <c r="L22" s="272"/>
      <c r="M22" s="271"/>
      <c r="N22" s="272"/>
      <c r="O22" s="271"/>
      <c r="P22" s="272"/>
      <c r="Q22" s="271"/>
      <c r="R22" s="272"/>
      <c r="S22" s="271"/>
      <c r="T22" s="272"/>
      <c r="U22" s="271"/>
      <c r="V22" s="272"/>
      <c r="W22" s="271"/>
      <c r="X22" s="273"/>
      <c r="Y22" s="274" t="str">
        <f>IF($H22=0,"",1)</f>
        <v/>
      </c>
      <c r="Z22" s="275">
        <f t="shared" si="7"/>
        <v>0</v>
      </c>
      <c r="AA22" s="276"/>
      <c r="AB22" s="276"/>
      <c r="AC22" s="276"/>
      <c r="AD22" s="276"/>
      <c r="AE22" s="276"/>
      <c r="AF22" s="276"/>
      <c r="AG22" s="277"/>
      <c r="AH22" s="278"/>
      <c r="AI22" s="276"/>
      <c r="AJ22" s="276"/>
      <c r="AK22" s="276"/>
      <c r="AL22" s="276"/>
      <c r="AM22" s="276"/>
      <c r="AN22" s="279"/>
      <c r="AO22" s="280">
        <f t="shared" si="9"/>
        <v>0</v>
      </c>
      <c r="AP22" s="281" t="str">
        <f t="shared" si="29"/>
        <v/>
      </c>
      <c r="AQ22" s="282" t="str">
        <f t="shared" si="29"/>
        <v/>
      </c>
      <c r="AR22" s="282" t="str">
        <f t="shared" si="29"/>
        <v/>
      </c>
      <c r="AS22" s="282" t="str">
        <f t="shared" si="29"/>
        <v/>
      </c>
      <c r="AT22" s="282" t="str">
        <f t="shared" si="29"/>
        <v/>
      </c>
      <c r="AU22" s="282" t="str">
        <f t="shared" si="29"/>
        <v/>
      </c>
      <c r="AV22" s="283" t="str">
        <f t="shared" si="29"/>
        <v/>
      </c>
      <c r="AW22" s="283" t="str">
        <f t="shared" si="29"/>
        <v/>
      </c>
      <c r="AX22" s="284">
        <f t="shared" si="10"/>
        <v>0</v>
      </c>
      <c r="AZ22" s="398">
        <v>17</v>
      </c>
      <c r="BA22" s="399">
        <f t="shared" si="22"/>
        <v>1</v>
      </c>
      <c r="BB22" s="400" t="str">
        <f t="shared" si="23"/>
        <v/>
      </c>
      <c r="BC22" s="401" t="str">
        <f t="shared" si="24"/>
        <v/>
      </c>
      <c r="BD22" s="402" t="str">
        <f t="shared" si="11"/>
        <v/>
      </c>
      <c r="BE22" s="402" t="str">
        <f t="shared" si="12"/>
        <v/>
      </c>
      <c r="BF22" s="402" t="str">
        <f t="shared" si="13"/>
        <v/>
      </c>
      <c r="BG22" s="402" t="str">
        <f t="shared" si="14"/>
        <v/>
      </c>
      <c r="BH22" s="402" t="str">
        <f t="shared" si="15"/>
        <v/>
      </c>
      <c r="BI22" s="403" t="str">
        <f t="shared" si="16"/>
        <v/>
      </c>
      <c r="BJ22" s="404" t="str">
        <f t="shared" si="17"/>
        <v/>
      </c>
      <c r="BK22" s="405" t="str">
        <f t="shared" si="18"/>
        <v/>
      </c>
      <c r="BL22" s="406" t="str">
        <f t="shared" si="19"/>
        <v/>
      </c>
      <c r="BM22" s="407" t="str">
        <f t="shared" si="20"/>
        <v/>
      </c>
      <c r="BN22" s="408" t="str">
        <f t="shared" si="21"/>
        <v/>
      </c>
      <c r="BO22" s="409"/>
      <c r="BP22" s="410"/>
      <c r="BQ22" s="411"/>
    </row>
    <row r="23" spans="2:69" ht="12.5" thickTop="1">
      <c r="B23" s="1416" t="s">
        <v>81</v>
      </c>
      <c r="C23" s="1409" t="s">
        <v>123</v>
      </c>
      <c r="D23" s="285">
        <v>15</v>
      </c>
      <c r="E23" s="286"/>
      <c r="F23" s="287">
        <f t="shared" si="28"/>
        <v>-37</v>
      </c>
      <c r="G23" s="288">
        <f t="shared" si="6"/>
        <v>10000000</v>
      </c>
      <c r="H23" s="289">
        <f>'入力フォーム 男子'!L32</f>
        <v>0</v>
      </c>
      <c r="I23" s="286">
        <f>'入力フォーム 男子'!I32</f>
        <v>0</v>
      </c>
      <c r="J23" s="290"/>
      <c r="K23" s="291"/>
      <c r="L23" s="285"/>
      <c r="M23" s="292"/>
      <c r="N23" s="290"/>
      <c r="O23" s="291"/>
      <c r="P23" s="285"/>
      <c r="Q23" s="292"/>
      <c r="R23" s="290"/>
      <c r="S23" s="291"/>
      <c r="T23" s="285"/>
      <c r="U23" s="292"/>
      <c r="V23" s="285"/>
      <c r="W23" s="291"/>
      <c r="X23" s="205"/>
      <c r="Y23" s="205"/>
      <c r="Z23" s="293"/>
      <c r="AA23" s="294" t="str">
        <f t="shared" ref="AA23:AA29" si="30">IF($H23=0,"",IF($H23=AA$4,1,""))</f>
        <v/>
      </c>
      <c r="AB23" s="295" t="str">
        <f t="shared" ref="AB23:AG29" si="31">IF($H23=0,"",IF($H23=AB$4,1,""))</f>
        <v/>
      </c>
      <c r="AC23" s="295" t="str">
        <f t="shared" si="31"/>
        <v/>
      </c>
      <c r="AD23" s="295" t="str">
        <f t="shared" si="31"/>
        <v/>
      </c>
      <c r="AE23" s="295" t="str">
        <f t="shared" si="31"/>
        <v/>
      </c>
      <c r="AF23" s="295" t="str">
        <f t="shared" si="31"/>
        <v/>
      </c>
      <c r="AG23" s="296" t="str">
        <f t="shared" si="31"/>
        <v/>
      </c>
      <c r="AH23" s="297"/>
      <c r="AI23" s="298"/>
      <c r="AJ23" s="298"/>
      <c r="AK23" s="298"/>
      <c r="AL23" s="298"/>
      <c r="AM23" s="298"/>
      <c r="AN23" s="299"/>
      <c r="AO23" s="300">
        <v>1</v>
      </c>
      <c r="AP23" s="301" t="str">
        <f t="shared" ref="AP23:AP36" si="32">IF($H23=0,"",IF(AP$20=1,"",IF($H23=AP$4,1,"")))</f>
        <v/>
      </c>
      <c r="AQ23" s="302" t="str">
        <f t="shared" ref="AQ23:AW36" si="33">IF($H23=0,"",IF(AQ$20=1,"",IF($H23=AQ$4,1,"")))</f>
        <v/>
      </c>
      <c r="AR23" s="302" t="str">
        <f t="shared" si="33"/>
        <v/>
      </c>
      <c r="AS23" s="302" t="str">
        <f t="shared" si="33"/>
        <v/>
      </c>
      <c r="AT23" s="302" t="str">
        <f t="shared" si="33"/>
        <v/>
      </c>
      <c r="AU23" s="302" t="str">
        <f t="shared" si="33"/>
        <v/>
      </c>
      <c r="AV23" s="303" t="str">
        <f t="shared" si="33"/>
        <v/>
      </c>
      <c r="AW23" s="303" t="str">
        <f t="shared" si="33"/>
        <v/>
      </c>
      <c r="AX23" s="304"/>
      <c r="AZ23" s="398">
        <v>18</v>
      </c>
      <c r="BA23" s="399">
        <f t="shared" si="22"/>
        <v>1</v>
      </c>
      <c r="BB23" s="400" t="str">
        <f t="shared" si="23"/>
        <v/>
      </c>
      <c r="BC23" s="401" t="str">
        <f t="shared" si="24"/>
        <v/>
      </c>
      <c r="BD23" s="402" t="str">
        <f t="shared" si="11"/>
        <v/>
      </c>
      <c r="BE23" s="402" t="str">
        <f t="shared" si="12"/>
        <v/>
      </c>
      <c r="BF23" s="402" t="str">
        <f t="shared" si="13"/>
        <v/>
      </c>
      <c r="BG23" s="402" t="str">
        <f t="shared" si="14"/>
        <v/>
      </c>
      <c r="BH23" s="402" t="str">
        <f t="shared" si="15"/>
        <v/>
      </c>
      <c r="BI23" s="403" t="str">
        <f t="shared" si="16"/>
        <v/>
      </c>
      <c r="BJ23" s="404" t="str">
        <f t="shared" si="17"/>
        <v/>
      </c>
      <c r="BK23" s="405" t="str">
        <f t="shared" si="18"/>
        <v/>
      </c>
      <c r="BL23" s="406" t="str">
        <f t="shared" si="19"/>
        <v/>
      </c>
      <c r="BM23" s="407" t="str">
        <f t="shared" si="20"/>
        <v/>
      </c>
      <c r="BN23" s="408" t="str">
        <f t="shared" si="21"/>
        <v/>
      </c>
      <c r="BO23" s="409"/>
      <c r="BP23" s="410"/>
      <c r="BQ23" s="411"/>
    </row>
    <row r="24" spans="2:69" ht="13.5" customHeight="1">
      <c r="B24" s="1414"/>
      <c r="C24" s="1410"/>
      <c r="D24" s="305">
        <v>16</v>
      </c>
      <c r="E24" s="306"/>
      <c r="F24" s="307">
        <f t="shared" si="28"/>
        <v>-37</v>
      </c>
      <c r="G24" s="308">
        <f t="shared" si="6"/>
        <v>10000000</v>
      </c>
      <c r="H24" s="309">
        <f>'入力フォーム 男子'!L33</f>
        <v>0</v>
      </c>
      <c r="I24" s="306">
        <f>'入力フォーム 男子'!I33</f>
        <v>0</v>
      </c>
      <c r="J24" s="310"/>
      <c r="K24" s="311"/>
      <c r="L24" s="305"/>
      <c r="M24" s="312"/>
      <c r="N24" s="310"/>
      <c r="O24" s="311"/>
      <c r="P24" s="305"/>
      <c r="Q24" s="312"/>
      <c r="R24" s="310"/>
      <c r="S24" s="311"/>
      <c r="T24" s="305"/>
      <c r="U24" s="312"/>
      <c r="V24" s="305"/>
      <c r="W24" s="311"/>
      <c r="X24" s="306"/>
      <c r="Y24" s="306"/>
      <c r="Z24" s="313"/>
      <c r="AA24" s="314" t="str">
        <f t="shared" si="30"/>
        <v/>
      </c>
      <c r="AB24" s="315" t="str">
        <f t="shared" si="31"/>
        <v/>
      </c>
      <c r="AC24" s="315" t="str">
        <f t="shared" si="31"/>
        <v/>
      </c>
      <c r="AD24" s="315" t="str">
        <f t="shared" si="31"/>
        <v/>
      </c>
      <c r="AE24" s="315" t="str">
        <f t="shared" si="31"/>
        <v/>
      </c>
      <c r="AF24" s="315" t="str">
        <f t="shared" si="31"/>
        <v/>
      </c>
      <c r="AG24" s="316" t="str">
        <f t="shared" si="31"/>
        <v/>
      </c>
      <c r="AH24" s="262"/>
      <c r="AN24" s="263"/>
      <c r="AO24" s="317">
        <v>1</v>
      </c>
      <c r="AP24" s="318" t="str">
        <f t="shared" si="32"/>
        <v/>
      </c>
      <c r="AQ24" s="319" t="str">
        <f t="shared" si="33"/>
        <v/>
      </c>
      <c r="AR24" s="319" t="str">
        <f t="shared" si="33"/>
        <v/>
      </c>
      <c r="AS24" s="319" t="str">
        <f t="shared" si="33"/>
        <v/>
      </c>
      <c r="AT24" s="319" t="str">
        <f t="shared" si="33"/>
        <v/>
      </c>
      <c r="AU24" s="319" t="str">
        <f t="shared" si="33"/>
        <v/>
      </c>
      <c r="AV24" s="320" t="str">
        <f t="shared" si="33"/>
        <v/>
      </c>
      <c r="AW24" s="320" t="str">
        <f t="shared" si="33"/>
        <v/>
      </c>
      <c r="AX24" s="321"/>
      <c r="AZ24" s="398">
        <v>19</v>
      </c>
      <c r="BA24" s="399">
        <f t="shared" si="22"/>
        <v>1</v>
      </c>
      <c r="BB24" s="400" t="str">
        <f t="shared" si="23"/>
        <v/>
      </c>
      <c r="BC24" s="401" t="str">
        <f t="shared" si="24"/>
        <v/>
      </c>
      <c r="BD24" s="402" t="str">
        <f t="shared" si="11"/>
        <v/>
      </c>
      <c r="BE24" s="402" t="str">
        <f t="shared" si="12"/>
        <v/>
      </c>
      <c r="BF24" s="402" t="str">
        <f t="shared" si="13"/>
        <v/>
      </c>
      <c r="BG24" s="402" t="str">
        <f t="shared" si="14"/>
        <v/>
      </c>
      <c r="BH24" s="402" t="str">
        <f t="shared" si="15"/>
        <v/>
      </c>
      <c r="BI24" s="403" t="str">
        <f t="shared" si="16"/>
        <v/>
      </c>
      <c r="BJ24" s="404" t="str">
        <f t="shared" si="17"/>
        <v/>
      </c>
      <c r="BK24" s="405" t="str">
        <f t="shared" si="18"/>
        <v/>
      </c>
      <c r="BL24" s="406" t="str">
        <f t="shared" si="19"/>
        <v/>
      </c>
      <c r="BM24" s="407" t="str">
        <f t="shared" si="20"/>
        <v/>
      </c>
      <c r="BN24" s="408" t="str">
        <f t="shared" si="21"/>
        <v/>
      </c>
      <c r="BO24" s="409"/>
      <c r="BP24" s="410"/>
      <c r="BQ24" s="411"/>
    </row>
    <row r="25" spans="2:69" ht="13.5" customHeight="1">
      <c r="B25" s="1414"/>
      <c r="C25" s="1410"/>
      <c r="D25" s="305">
        <v>17</v>
      </c>
      <c r="E25" s="306"/>
      <c r="F25" s="307">
        <f t="shared" si="28"/>
        <v>-37</v>
      </c>
      <c r="G25" s="308">
        <f t="shared" si="6"/>
        <v>10000000</v>
      </c>
      <c r="H25" s="309">
        <f>'入力フォーム 男子'!L34</f>
        <v>0</v>
      </c>
      <c r="I25" s="306">
        <f>'入力フォーム 男子'!I34</f>
        <v>0</v>
      </c>
      <c r="J25" s="310"/>
      <c r="K25" s="311"/>
      <c r="L25" s="305"/>
      <c r="M25" s="312"/>
      <c r="N25" s="310"/>
      <c r="O25" s="311"/>
      <c r="P25" s="305"/>
      <c r="Q25" s="312"/>
      <c r="R25" s="310"/>
      <c r="S25" s="311"/>
      <c r="T25" s="305"/>
      <c r="U25" s="312"/>
      <c r="V25" s="305"/>
      <c r="W25" s="311"/>
      <c r="X25" s="306"/>
      <c r="Y25" s="306"/>
      <c r="Z25" s="313"/>
      <c r="AA25" s="314" t="str">
        <f t="shared" si="30"/>
        <v/>
      </c>
      <c r="AB25" s="315" t="str">
        <f t="shared" si="31"/>
        <v/>
      </c>
      <c r="AC25" s="315" t="str">
        <f t="shared" si="31"/>
        <v/>
      </c>
      <c r="AD25" s="315" t="str">
        <f t="shared" si="31"/>
        <v/>
      </c>
      <c r="AE25" s="315" t="str">
        <f t="shared" si="31"/>
        <v/>
      </c>
      <c r="AF25" s="315" t="str">
        <f t="shared" si="31"/>
        <v/>
      </c>
      <c r="AG25" s="316" t="str">
        <f t="shared" si="31"/>
        <v/>
      </c>
      <c r="AH25" s="262"/>
      <c r="AN25" s="263"/>
      <c r="AO25" s="317">
        <v>1</v>
      </c>
      <c r="AP25" s="318" t="str">
        <f t="shared" si="32"/>
        <v/>
      </c>
      <c r="AQ25" s="319" t="str">
        <f t="shared" si="33"/>
        <v/>
      </c>
      <c r="AR25" s="319" t="str">
        <f t="shared" si="33"/>
        <v/>
      </c>
      <c r="AS25" s="319" t="str">
        <f t="shared" si="33"/>
        <v/>
      </c>
      <c r="AT25" s="319" t="str">
        <f t="shared" si="33"/>
        <v/>
      </c>
      <c r="AU25" s="319" t="str">
        <f t="shared" si="33"/>
        <v/>
      </c>
      <c r="AV25" s="320" t="str">
        <f t="shared" si="33"/>
        <v/>
      </c>
      <c r="AW25" s="320" t="str">
        <f t="shared" si="33"/>
        <v/>
      </c>
      <c r="AX25" s="321"/>
      <c r="AZ25" s="456">
        <v>20</v>
      </c>
      <c r="BA25" s="457">
        <f t="shared" si="22"/>
        <v>1</v>
      </c>
      <c r="BB25" s="160" t="str">
        <f t="shared" si="23"/>
        <v/>
      </c>
      <c r="BC25" s="458" t="str">
        <f t="shared" si="24"/>
        <v/>
      </c>
      <c r="BD25" s="459" t="str">
        <f t="shared" si="11"/>
        <v/>
      </c>
      <c r="BE25" s="459" t="str">
        <f t="shared" si="12"/>
        <v/>
      </c>
      <c r="BF25" s="459" t="str">
        <f t="shared" si="13"/>
        <v/>
      </c>
      <c r="BG25" s="459" t="str">
        <f t="shared" si="14"/>
        <v/>
      </c>
      <c r="BH25" s="459" t="str">
        <f t="shared" si="15"/>
        <v/>
      </c>
      <c r="BI25" s="460" t="str">
        <f t="shared" si="16"/>
        <v/>
      </c>
      <c r="BJ25" s="461" t="str">
        <f t="shared" si="17"/>
        <v/>
      </c>
      <c r="BK25" s="462" t="str">
        <f t="shared" si="18"/>
        <v/>
      </c>
      <c r="BL25" s="463" t="str">
        <f t="shared" si="19"/>
        <v/>
      </c>
      <c r="BM25" s="464" t="str">
        <f t="shared" si="20"/>
        <v/>
      </c>
      <c r="BN25" s="465" t="str">
        <f t="shared" si="21"/>
        <v/>
      </c>
      <c r="BO25" s="466"/>
      <c r="BP25" s="467"/>
      <c r="BQ25" s="468"/>
    </row>
    <row r="26" spans="2:69" ht="13.5" customHeight="1">
      <c r="B26" s="1414"/>
      <c r="C26" s="1410"/>
      <c r="D26" s="305">
        <v>18</v>
      </c>
      <c r="E26" s="306"/>
      <c r="F26" s="307">
        <f t="shared" si="28"/>
        <v>-37</v>
      </c>
      <c r="G26" s="308">
        <f t="shared" si="6"/>
        <v>10000000</v>
      </c>
      <c r="H26" s="309">
        <f>'入力フォーム 男子'!L35</f>
        <v>0</v>
      </c>
      <c r="I26" s="306">
        <f>'入力フォーム 男子'!I35</f>
        <v>0</v>
      </c>
      <c r="J26" s="310"/>
      <c r="K26" s="311"/>
      <c r="L26" s="305"/>
      <c r="M26" s="312"/>
      <c r="N26" s="310"/>
      <c r="O26" s="311"/>
      <c r="P26" s="305"/>
      <c r="Q26" s="312"/>
      <c r="R26" s="310"/>
      <c r="S26" s="311"/>
      <c r="T26" s="305"/>
      <c r="U26" s="312"/>
      <c r="V26" s="305"/>
      <c r="W26" s="311"/>
      <c r="X26" s="306"/>
      <c r="Y26" s="306"/>
      <c r="Z26" s="313"/>
      <c r="AA26" s="314" t="str">
        <f t="shared" si="30"/>
        <v/>
      </c>
      <c r="AB26" s="315" t="str">
        <f t="shared" si="31"/>
        <v/>
      </c>
      <c r="AC26" s="315" t="str">
        <f t="shared" si="31"/>
        <v/>
      </c>
      <c r="AD26" s="315" t="str">
        <f t="shared" si="31"/>
        <v/>
      </c>
      <c r="AE26" s="315" t="str">
        <f t="shared" si="31"/>
        <v/>
      </c>
      <c r="AF26" s="315" t="str">
        <f t="shared" si="31"/>
        <v/>
      </c>
      <c r="AG26" s="316" t="str">
        <f t="shared" si="31"/>
        <v/>
      </c>
      <c r="AH26" s="262"/>
      <c r="AN26" s="263"/>
      <c r="AO26" s="317">
        <v>1</v>
      </c>
      <c r="AP26" s="318" t="str">
        <f t="shared" si="32"/>
        <v/>
      </c>
      <c r="AQ26" s="319" t="str">
        <f t="shared" si="33"/>
        <v/>
      </c>
      <c r="AR26" s="319" t="str">
        <f t="shared" si="33"/>
        <v/>
      </c>
      <c r="AS26" s="319" t="str">
        <f t="shared" si="33"/>
        <v/>
      </c>
      <c r="AT26" s="319" t="str">
        <f t="shared" si="33"/>
        <v/>
      </c>
      <c r="AU26" s="319" t="str">
        <f t="shared" si="33"/>
        <v/>
      </c>
      <c r="AV26" s="320" t="str">
        <f t="shared" si="33"/>
        <v/>
      </c>
      <c r="AW26" s="320" t="str">
        <f t="shared" si="33"/>
        <v/>
      </c>
      <c r="AX26" s="321"/>
    </row>
    <row r="27" spans="2:69" ht="13.5" customHeight="1">
      <c r="B27" s="1414"/>
      <c r="C27" s="1410"/>
      <c r="D27" s="305">
        <v>19</v>
      </c>
      <c r="E27" s="306"/>
      <c r="F27" s="307">
        <f t="shared" si="28"/>
        <v>-37</v>
      </c>
      <c r="G27" s="308">
        <f t="shared" si="6"/>
        <v>10000000</v>
      </c>
      <c r="H27" s="309">
        <f>'入力フォーム 男子'!L36</f>
        <v>0</v>
      </c>
      <c r="I27" s="306">
        <f>'入力フォーム 男子'!I36</f>
        <v>0</v>
      </c>
      <c r="J27" s="310"/>
      <c r="K27" s="311"/>
      <c r="L27" s="305"/>
      <c r="M27" s="312"/>
      <c r="N27" s="310"/>
      <c r="O27" s="311"/>
      <c r="P27" s="305"/>
      <c r="Q27" s="312"/>
      <c r="R27" s="310"/>
      <c r="S27" s="311"/>
      <c r="T27" s="305"/>
      <c r="U27" s="312"/>
      <c r="V27" s="305"/>
      <c r="W27" s="311"/>
      <c r="X27" s="306"/>
      <c r="Y27" s="306"/>
      <c r="Z27" s="313"/>
      <c r="AA27" s="314" t="str">
        <f t="shared" si="30"/>
        <v/>
      </c>
      <c r="AB27" s="315" t="str">
        <f t="shared" si="31"/>
        <v/>
      </c>
      <c r="AC27" s="315" t="str">
        <f t="shared" si="31"/>
        <v/>
      </c>
      <c r="AD27" s="315" t="str">
        <f t="shared" si="31"/>
        <v/>
      </c>
      <c r="AE27" s="315" t="str">
        <f t="shared" si="31"/>
        <v/>
      </c>
      <c r="AF27" s="315" t="str">
        <f t="shared" si="31"/>
        <v/>
      </c>
      <c r="AG27" s="316" t="str">
        <f t="shared" si="31"/>
        <v/>
      </c>
      <c r="AH27" s="262"/>
      <c r="AN27" s="263"/>
      <c r="AO27" s="317">
        <v>1</v>
      </c>
      <c r="AP27" s="318" t="str">
        <f t="shared" si="32"/>
        <v/>
      </c>
      <c r="AQ27" s="319" t="str">
        <f t="shared" si="33"/>
        <v/>
      </c>
      <c r="AR27" s="319" t="str">
        <f t="shared" si="33"/>
        <v/>
      </c>
      <c r="AS27" s="319" t="str">
        <f t="shared" si="33"/>
        <v/>
      </c>
      <c r="AT27" s="319" t="str">
        <f t="shared" si="33"/>
        <v/>
      </c>
      <c r="AU27" s="319" t="str">
        <f t="shared" si="33"/>
        <v/>
      </c>
      <c r="AV27" s="320" t="str">
        <f t="shared" si="33"/>
        <v/>
      </c>
      <c r="AW27" s="320" t="str">
        <f t="shared" si="33"/>
        <v/>
      </c>
      <c r="AX27" s="321"/>
    </row>
    <row r="28" spans="2:69" ht="13.5" customHeight="1">
      <c r="B28" s="1414"/>
      <c r="C28" s="1410"/>
      <c r="D28" s="305">
        <v>20</v>
      </c>
      <c r="E28" s="306"/>
      <c r="F28" s="307">
        <f t="shared" si="28"/>
        <v>-37</v>
      </c>
      <c r="G28" s="308">
        <f t="shared" si="6"/>
        <v>10000000</v>
      </c>
      <c r="H28" s="309">
        <f>'入力フォーム 男子'!L37</f>
        <v>0</v>
      </c>
      <c r="I28" s="306">
        <f>'入力フォーム 男子'!I37</f>
        <v>0</v>
      </c>
      <c r="J28" s="310"/>
      <c r="K28" s="311"/>
      <c r="L28" s="305"/>
      <c r="M28" s="312"/>
      <c r="N28" s="310"/>
      <c r="O28" s="311"/>
      <c r="P28" s="305"/>
      <c r="Q28" s="312"/>
      <c r="R28" s="310"/>
      <c r="S28" s="311"/>
      <c r="T28" s="305"/>
      <c r="U28" s="312"/>
      <c r="V28" s="305"/>
      <c r="W28" s="311"/>
      <c r="X28" s="306"/>
      <c r="Y28" s="306"/>
      <c r="Z28" s="313"/>
      <c r="AA28" s="314" t="str">
        <f t="shared" si="30"/>
        <v/>
      </c>
      <c r="AB28" s="315" t="str">
        <f t="shared" si="31"/>
        <v/>
      </c>
      <c r="AC28" s="315" t="str">
        <f t="shared" si="31"/>
        <v/>
      </c>
      <c r="AD28" s="315" t="str">
        <f t="shared" si="31"/>
        <v/>
      </c>
      <c r="AE28" s="315" t="str">
        <f t="shared" si="31"/>
        <v/>
      </c>
      <c r="AF28" s="315" t="str">
        <f t="shared" si="31"/>
        <v/>
      </c>
      <c r="AG28" s="316" t="str">
        <f t="shared" si="31"/>
        <v/>
      </c>
      <c r="AH28" s="262"/>
      <c r="AN28" s="263"/>
      <c r="AO28" s="317">
        <v>1</v>
      </c>
      <c r="AP28" s="318" t="str">
        <f t="shared" si="32"/>
        <v/>
      </c>
      <c r="AQ28" s="319" t="str">
        <f t="shared" si="33"/>
        <v/>
      </c>
      <c r="AR28" s="319" t="str">
        <f t="shared" si="33"/>
        <v/>
      </c>
      <c r="AS28" s="319" t="str">
        <f t="shared" si="33"/>
        <v/>
      </c>
      <c r="AT28" s="319" t="str">
        <f t="shared" si="33"/>
        <v/>
      </c>
      <c r="AU28" s="319" t="str">
        <f t="shared" si="33"/>
        <v/>
      </c>
      <c r="AV28" s="320" t="str">
        <f t="shared" si="33"/>
        <v/>
      </c>
      <c r="AW28" s="320" t="str">
        <f t="shared" si="33"/>
        <v/>
      </c>
      <c r="AX28" s="321"/>
    </row>
    <row r="29" spans="2:69" ht="13.5" customHeight="1">
      <c r="B29" s="1414"/>
      <c r="C29" s="1420"/>
      <c r="D29" s="224">
        <v>21</v>
      </c>
      <c r="E29" s="225"/>
      <c r="F29" s="226">
        <f t="shared" si="28"/>
        <v>-37</v>
      </c>
      <c r="G29" s="227">
        <f t="shared" si="6"/>
        <v>10000000</v>
      </c>
      <c r="H29" s="228">
        <f>'入力フォーム 男子'!L38</f>
        <v>0</v>
      </c>
      <c r="I29" s="225">
        <f>'入力フォーム 男子'!I38</f>
        <v>0</v>
      </c>
      <c r="J29" s="322"/>
      <c r="K29" s="323"/>
      <c r="L29" s="224"/>
      <c r="M29" s="324"/>
      <c r="N29" s="322"/>
      <c r="O29" s="323"/>
      <c r="P29" s="224"/>
      <c r="Q29" s="324"/>
      <c r="R29" s="322"/>
      <c r="S29" s="323"/>
      <c r="T29" s="224"/>
      <c r="U29" s="324"/>
      <c r="V29" s="224"/>
      <c r="W29" s="323"/>
      <c r="X29" s="225"/>
      <c r="Y29" s="225"/>
      <c r="Z29" s="235"/>
      <c r="AA29" s="325" t="str">
        <f t="shared" si="30"/>
        <v/>
      </c>
      <c r="AB29" s="326" t="str">
        <f t="shared" si="31"/>
        <v/>
      </c>
      <c r="AC29" s="326" t="str">
        <f t="shared" si="31"/>
        <v/>
      </c>
      <c r="AD29" s="326" t="str">
        <f t="shared" si="31"/>
        <v/>
      </c>
      <c r="AE29" s="326" t="str">
        <f t="shared" si="31"/>
        <v/>
      </c>
      <c r="AF29" s="326" t="str">
        <f t="shared" si="31"/>
        <v/>
      </c>
      <c r="AG29" s="327" t="str">
        <f t="shared" si="31"/>
        <v/>
      </c>
      <c r="AH29" s="328"/>
      <c r="AI29" s="329"/>
      <c r="AJ29" s="329"/>
      <c r="AK29" s="329"/>
      <c r="AL29" s="329"/>
      <c r="AM29" s="329"/>
      <c r="AN29" s="330"/>
      <c r="AO29" s="331">
        <v>1</v>
      </c>
      <c r="AP29" s="239" t="str">
        <f t="shared" si="32"/>
        <v/>
      </c>
      <c r="AQ29" s="232" t="str">
        <f t="shared" si="33"/>
        <v/>
      </c>
      <c r="AR29" s="232" t="str">
        <f t="shared" si="33"/>
        <v/>
      </c>
      <c r="AS29" s="232" t="str">
        <f t="shared" si="33"/>
        <v/>
      </c>
      <c r="AT29" s="232" t="str">
        <f t="shared" si="33"/>
        <v/>
      </c>
      <c r="AU29" s="232" t="str">
        <f t="shared" si="33"/>
        <v/>
      </c>
      <c r="AV29" s="240" t="str">
        <f t="shared" si="33"/>
        <v/>
      </c>
      <c r="AW29" s="240" t="str">
        <f t="shared" si="33"/>
        <v/>
      </c>
      <c r="AX29" s="332"/>
    </row>
    <row r="30" spans="2:69" ht="13.5" customHeight="1">
      <c r="B30" s="1414"/>
      <c r="C30" s="1409" t="s">
        <v>124</v>
      </c>
      <c r="D30" s="204">
        <v>22</v>
      </c>
      <c r="E30" s="205"/>
      <c r="F30" s="206">
        <f t="shared" si="28"/>
        <v>-37</v>
      </c>
      <c r="G30" s="242">
        <f t="shared" si="6"/>
        <v>10000000</v>
      </c>
      <c r="H30" s="208">
        <f>'入力フォーム 男子'!L39</f>
        <v>0</v>
      </c>
      <c r="I30" s="205">
        <f>'入力フォーム 男子'!I39</f>
        <v>0</v>
      </c>
      <c r="J30" s="333"/>
      <c r="K30" s="259"/>
      <c r="L30" s="204"/>
      <c r="M30" s="334"/>
      <c r="N30" s="333"/>
      <c r="O30" s="259"/>
      <c r="P30" s="204"/>
      <c r="Q30" s="334"/>
      <c r="R30" s="333"/>
      <c r="S30" s="259"/>
      <c r="T30" s="204"/>
      <c r="U30" s="334"/>
      <c r="V30" s="204"/>
      <c r="W30" s="259"/>
      <c r="X30" s="205"/>
      <c r="Y30" s="205"/>
      <c r="Z30" s="217"/>
      <c r="AA30" s="297"/>
      <c r="AB30" s="298"/>
      <c r="AC30" s="298"/>
      <c r="AD30" s="298"/>
      <c r="AE30" s="298"/>
      <c r="AF30" s="298"/>
      <c r="AG30" s="335"/>
      <c r="AH30" s="336" t="str">
        <f t="shared" ref="AH30:AH36" si="34">IF($H30=0,"",IF($H30=AH$4,1,""))</f>
        <v/>
      </c>
      <c r="AI30" s="337" t="str">
        <f t="shared" ref="AI30:AN36" si="35">IF($H30=0,"",IF($H30=AI$4,1,""))</f>
        <v/>
      </c>
      <c r="AJ30" s="337" t="str">
        <f t="shared" si="35"/>
        <v/>
      </c>
      <c r="AK30" s="337" t="str">
        <f t="shared" si="35"/>
        <v/>
      </c>
      <c r="AL30" s="337" t="str">
        <f t="shared" si="35"/>
        <v/>
      </c>
      <c r="AM30" s="337" t="str">
        <f t="shared" si="35"/>
        <v/>
      </c>
      <c r="AN30" s="338" t="str">
        <f t="shared" si="35"/>
        <v/>
      </c>
      <c r="AO30" s="220">
        <v>1</v>
      </c>
      <c r="AP30" s="221" t="str">
        <f t="shared" si="32"/>
        <v/>
      </c>
      <c r="AQ30" s="212" t="str">
        <f t="shared" si="33"/>
        <v/>
      </c>
      <c r="AR30" s="212" t="str">
        <f t="shared" si="33"/>
        <v/>
      </c>
      <c r="AS30" s="212" t="str">
        <f t="shared" si="33"/>
        <v/>
      </c>
      <c r="AT30" s="212" t="str">
        <f t="shared" si="33"/>
        <v/>
      </c>
      <c r="AU30" s="212" t="str">
        <f t="shared" si="33"/>
        <v/>
      </c>
      <c r="AV30" s="222" t="str">
        <f t="shared" si="33"/>
        <v/>
      </c>
      <c r="AW30" s="222" t="str">
        <f t="shared" si="33"/>
        <v/>
      </c>
      <c r="AX30" s="223"/>
    </row>
    <row r="31" spans="2:69" ht="13.5" customHeight="1">
      <c r="B31" s="1414"/>
      <c r="C31" s="1410"/>
      <c r="D31" s="305">
        <v>23</v>
      </c>
      <c r="E31" s="306"/>
      <c r="F31" s="307">
        <f t="shared" si="28"/>
        <v>-37</v>
      </c>
      <c r="G31" s="308">
        <f t="shared" si="6"/>
        <v>10000000</v>
      </c>
      <c r="H31" s="309">
        <f>'入力フォーム 男子'!L40</f>
        <v>0</v>
      </c>
      <c r="I31" s="306">
        <f>'入力フォーム 男子'!I40</f>
        <v>0</v>
      </c>
      <c r="J31" s="310"/>
      <c r="K31" s="311"/>
      <c r="L31" s="305"/>
      <c r="M31" s="312"/>
      <c r="N31" s="310"/>
      <c r="O31" s="311"/>
      <c r="P31" s="305"/>
      <c r="Q31" s="312"/>
      <c r="R31" s="310"/>
      <c r="S31" s="311"/>
      <c r="T31" s="305"/>
      <c r="U31" s="312"/>
      <c r="V31" s="305"/>
      <c r="W31" s="311"/>
      <c r="X31" s="306"/>
      <c r="Y31" s="306"/>
      <c r="Z31" s="313"/>
      <c r="AA31" s="262"/>
      <c r="AG31" s="261"/>
      <c r="AH31" s="314" t="str">
        <f t="shared" si="34"/>
        <v/>
      </c>
      <c r="AI31" s="315" t="str">
        <f t="shared" si="35"/>
        <v/>
      </c>
      <c r="AJ31" s="315" t="str">
        <f t="shared" si="35"/>
        <v/>
      </c>
      <c r="AK31" s="315" t="str">
        <f t="shared" si="35"/>
        <v/>
      </c>
      <c r="AL31" s="315" t="str">
        <f t="shared" si="35"/>
        <v/>
      </c>
      <c r="AM31" s="315" t="str">
        <f t="shared" si="35"/>
        <v/>
      </c>
      <c r="AN31" s="339" t="str">
        <f t="shared" si="35"/>
        <v/>
      </c>
      <c r="AO31" s="340">
        <v>1</v>
      </c>
      <c r="AP31" s="318" t="str">
        <f t="shared" si="32"/>
        <v/>
      </c>
      <c r="AQ31" s="319" t="str">
        <f t="shared" si="33"/>
        <v/>
      </c>
      <c r="AR31" s="319" t="str">
        <f t="shared" si="33"/>
        <v/>
      </c>
      <c r="AS31" s="319" t="str">
        <f t="shared" si="33"/>
        <v/>
      </c>
      <c r="AT31" s="319" t="str">
        <f t="shared" si="33"/>
        <v/>
      </c>
      <c r="AU31" s="319" t="str">
        <f t="shared" si="33"/>
        <v/>
      </c>
      <c r="AV31" s="320" t="str">
        <f t="shared" si="33"/>
        <v/>
      </c>
      <c r="AW31" s="320" t="str">
        <f t="shared" si="33"/>
        <v/>
      </c>
      <c r="AX31" s="341"/>
    </row>
    <row r="32" spans="2:69" ht="13.5" customHeight="1">
      <c r="B32" s="1414"/>
      <c r="C32" s="1410"/>
      <c r="D32" s="305">
        <v>24</v>
      </c>
      <c r="E32" s="306"/>
      <c r="F32" s="307">
        <f t="shared" si="28"/>
        <v>-37</v>
      </c>
      <c r="G32" s="308">
        <f t="shared" si="6"/>
        <v>10000000</v>
      </c>
      <c r="H32" s="309">
        <f>'入力フォーム 男子'!L41</f>
        <v>0</v>
      </c>
      <c r="I32" s="306">
        <f>'入力フォーム 男子'!I41</f>
        <v>0</v>
      </c>
      <c r="J32" s="310"/>
      <c r="K32" s="311"/>
      <c r="L32" s="305"/>
      <c r="M32" s="312"/>
      <c r="N32" s="310"/>
      <c r="O32" s="311"/>
      <c r="P32" s="305"/>
      <c r="Q32" s="312"/>
      <c r="R32" s="310"/>
      <c r="S32" s="311"/>
      <c r="T32" s="305"/>
      <c r="U32" s="312"/>
      <c r="V32" s="305"/>
      <c r="W32" s="311"/>
      <c r="X32" s="306"/>
      <c r="Y32" s="306"/>
      <c r="Z32" s="313"/>
      <c r="AA32" s="262"/>
      <c r="AG32" s="261"/>
      <c r="AH32" s="314" t="str">
        <f t="shared" si="34"/>
        <v/>
      </c>
      <c r="AI32" s="315" t="str">
        <f t="shared" si="35"/>
        <v/>
      </c>
      <c r="AJ32" s="315" t="str">
        <f t="shared" si="35"/>
        <v/>
      </c>
      <c r="AK32" s="315" t="str">
        <f t="shared" si="35"/>
        <v/>
      </c>
      <c r="AL32" s="315" t="str">
        <f t="shared" si="35"/>
        <v/>
      </c>
      <c r="AM32" s="315" t="str">
        <f t="shared" si="35"/>
        <v/>
      </c>
      <c r="AN32" s="339" t="str">
        <f t="shared" si="35"/>
        <v/>
      </c>
      <c r="AO32" s="340">
        <v>1</v>
      </c>
      <c r="AP32" s="318" t="str">
        <f t="shared" si="32"/>
        <v/>
      </c>
      <c r="AQ32" s="319" t="str">
        <f t="shared" si="33"/>
        <v/>
      </c>
      <c r="AR32" s="319" t="str">
        <f t="shared" si="33"/>
        <v/>
      </c>
      <c r="AS32" s="319" t="str">
        <f t="shared" si="33"/>
        <v/>
      </c>
      <c r="AT32" s="319" t="str">
        <f t="shared" si="33"/>
        <v/>
      </c>
      <c r="AU32" s="319" t="str">
        <f t="shared" si="33"/>
        <v/>
      </c>
      <c r="AV32" s="320" t="str">
        <f t="shared" si="33"/>
        <v/>
      </c>
      <c r="AW32" s="320" t="str">
        <f t="shared" si="33"/>
        <v/>
      </c>
      <c r="AX32" s="341"/>
    </row>
    <row r="33" spans="2:69" ht="13.5" customHeight="1">
      <c r="B33" s="1414"/>
      <c r="C33" s="1410"/>
      <c r="D33" s="305">
        <v>25</v>
      </c>
      <c r="E33" s="306"/>
      <c r="F33" s="307">
        <f t="shared" si="28"/>
        <v>-37</v>
      </c>
      <c r="G33" s="308">
        <f t="shared" si="6"/>
        <v>10000000</v>
      </c>
      <c r="H33" s="309">
        <f>'入力フォーム 男子'!L42</f>
        <v>0</v>
      </c>
      <c r="I33" s="306">
        <f>'入力フォーム 男子'!I42</f>
        <v>0</v>
      </c>
      <c r="J33" s="310"/>
      <c r="K33" s="311"/>
      <c r="L33" s="305"/>
      <c r="M33" s="312"/>
      <c r="N33" s="310"/>
      <c r="O33" s="311"/>
      <c r="P33" s="305"/>
      <c r="Q33" s="312"/>
      <c r="R33" s="310"/>
      <c r="S33" s="311"/>
      <c r="T33" s="305"/>
      <c r="U33" s="312"/>
      <c r="V33" s="305"/>
      <c r="W33" s="311"/>
      <c r="X33" s="306"/>
      <c r="Y33" s="306"/>
      <c r="Z33" s="313"/>
      <c r="AA33" s="262"/>
      <c r="AG33" s="261"/>
      <c r="AH33" s="314" t="str">
        <f t="shared" si="34"/>
        <v/>
      </c>
      <c r="AI33" s="315" t="str">
        <f t="shared" si="35"/>
        <v/>
      </c>
      <c r="AJ33" s="315" t="str">
        <f t="shared" si="35"/>
        <v/>
      </c>
      <c r="AK33" s="315" t="str">
        <f t="shared" si="35"/>
        <v/>
      </c>
      <c r="AL33" s="315" t="str">
        <f t="shared" si="35"/>
        <v/>
      </c>
      <c r="AM33" s="315" t="str">
        <f t="shared" si="35"/>
        <v/>
      </c>
      <c r="AN33" s="339" t="str">
        <f t="shared" si="35"/>
        <v/>
      </c>
      <c r="AO33" s="340">
        <v>1</v>
      </c>
      <c r="AP33" s="318" t="str">
        <f t="shared" si="32"/>
        <v/>
      </c>
      <c r="AQ33" s="319" t="str">
        <f t="shared" si="33"/>
        <v/>
      </c>
      <c r="AR33" s="319" t="str">
        <f t="shared" si="33"/>
        <v/>
      </c>
      <c r="AS33" s="319" t="str">
        <f t="shared" si="33"/>
        <v/>
      </c>
      <c r="AT33" s="319" t="str">
        <f t="shared" si="33"/>
        <v/>
      </c>
      <c r="AU33" s="319" t="str">
        <f t="shared" si="33"/>
        <v/>
      </c>
      <c r="AV33" s="320" t="str">
        <f t="shared" si="33"/>
        <v/>
      </c>
      <c r="AW33" s="320" t="str">
        <f t="shared" si="33"/>
        <v/>
      </c>
      <c r="AX33" s="341"/>
    </row>
    <row r="34" spans="2:69" ht="13.5" customHeight="1">
      <c r="B34" s="1414"/>
      <c r="C34" s="1410"/>
      <c r="D34" s="305">
        <v>26</v>
      </c>
      <c r="E34" s="306"/>
      <c r="F34" s="307">
        <f t="shared" si="28"/>
        <v>-37</v>
      </c>
      <c r="G34" s="308">
        <f t="shared" si="6"/>
        <v>10000000</v>
      </c>
      <c r="H34" s="309">
        <f>'入力フォーム 男子'!L43</f>
        <v>0</v>
      </c>
      <c r="I34" s="306">
        <f>'入力フォーム 男子'!I43</f>
        <v>0</v>
      </c>
      <c r="J34" s="310"/>
      <c r="K34" s="311"/>
      <c r="L34" s="305"/>
      <c r="M34" s="312"/>
      <c r="N34" s="310"/>
      <c r="O34" s="311"/>
      <c r="P34" s="305"/>
      <c r="Q34" s="312"/>
      <c r="R34" s="310"/>
      <c r="S34" s="311"/>
      <c r="T34" s="305"/>
      <c r="U34" s="312"/>
      <c r="V34" s="305"/>
      <c r="W34" s="311"/>
      <c r="X34" s="306"/>
      <c r="Y34" s="306"/>
      <c r="Z34" s="313"/>
      <c r="AA34" s="262"/>
      <c r="AG34" s="261"/>
      <c r="AH34" s="314" t="str">
        <f t="shared" si="34"/>
        <v/>
      </c>
      <c r="AI34" s="315" t="str">
        <f t="shared" si="35"/>
        <v/>
      </c>
      <c r="AJ34" s="315" t="str">
        <f t="shared" si="35"/>
        <v/>
      </c>
      <c r="AK34" s="315" t="str">
        <f t="shared" si="35"/>
        <v/>
      </c>
      <c r="AL34" s="315" t="str">
        <f t="shared" si="35"/>
        <v/>
      </c>
      <c r="AM34" s="315" t="str">
        <f t="shared" si="35"/>
        <v/>
      </c>
      <c r="AN34" s="339" t="str">
        <f t="shared" si="35"/>
        <v/>
      </c>
      <c r="AO34" s="340">
        <v>1</v>
      </c>
      <c r="AP34" s="318" t="str">
        <f t="shared" si="32"/>
        <v/>
      </c>
      <c r="AQ34" s="319" t="str">
        <f t="shared" si="33"/>
        <v/>
      </c>
      <c r="AR34" s="319" t="str">
        <f t="shared" si="33"/>
        <v/>
      </c>
      <c r="AS34" s="319" t="str">
        <f t="shared" si="33"/>
        <v/>
      </c>
      <c r="AT34" s="319" t="str">
        <f t="shared" si="33"/>
        <v/>
      </c>
      <c r="AU34" s="319" t="str">
        <f t="shared" si="33"/>
        <v/>
      </c>
      <c r="AV34" s="320" t="str">
        <f t="shared" si="33"/>
        <v/>
      </c>
      <c r="AW34" s="320" t="str">
        <f t="shared" si="33"/>
        <v/>
      </c>
      <c r="AX34" s="341"/>
    </row>
    <row r="35" spans="2:69" ht="13.5" customHeight="1">
      <c r="B35" s="1414"/>
      <c r="C35" s="1410"/>
      <c r="D35" s="305">
        <v>27</v>
      </c>
      <c r="E35" s="306"/>
      <c r="F35" s="307">
        <f t="shared" si="28"/>
        <v>-37</v>
      </c>
      <c r="G35" s="308">
        <f t="shared" si="6"/>
        <v>10000000</v>
      </c>
      <c r="H35" s="309">
        <f>'入力フォーム 男子'!L44</f>
        <v>0</v>
      </c>
      <c r="I35" s="306">
        <f>'入力フォーム 男子'!I44</f>
        <v>0</v>
      </c>
      <c r="J35" s="310"/>
      <c r="K35" s="311"/>
      <c r="L35" s="305"/>
      <c r="M35" s="312"/>
      <c r="N35" s="310"/>
      <c r="O35" s="311"/>
      <c r="P35" s="305"/>
      <c r="Q35" s="312"/>
      <c r="R35" s="310"/>
      <c r="S35" s="311"/>
      <c r="T35" s="305"/>
      <c r="U35" s="312"/>
      <c r="V35" s="305"/>
      <c r="W35" s="311"/>
      <c r="X35" s="306"/>
      <c r="Y35" s="306"/>
      <c r="Z35" s="313"/>
      <c r="AA35" s="262"/>
      <c r="AG35" s="261"/>
      <c r="AH35" s="314" t="str">
        <f t="shared" si="34"/>
        <v/>
      </c>
      <c r="AI35" s="315" t="str">
        <f t="shared" si="35"/>
        <v/>
      </c>
      <c r="AJ35" s="315" t="str">
        <f t="shared" si="35"/>
        <v/>
      </c>
      <c r="AK35" s="315" t="str">
        <f t="shared" si="35"/>
        <v/>
      </c>
      <c r="AL35" s="315" t="str">
        <f t="shared" si="35"/>
        <v/>
      </c>
      <c r="AM35" s="315" t="str">
        <f t="shared" si="35"/>
        <v/>
      </c>
      <c r="AN35" s="339" t="str">
        <f t="shared" si="35"/>
        <v/>
      </c>
      <c r="AO35" s="340">
        <v>1</v>
      </c>
      <c r="AP35" s="318" t="str">
        <f t="shared" si="32"/>
        <v/>
      </c>
      <c r="AQ35" s="319" t="str">
        <f t="shared" si="33"/>
        <v/>
      </c>
      <c r="AR35" s="319" t="str">
        <f t="shared" si="33"/>
        <v/>
      </c>
      <c r="AS35" s="319" t="str">
        <f t="shared" si="33"/>
        <v/>
      </c>
      <c r="AT35" s="319" t="str">
        <f t="shared" si="33"/>
        <v/>
      </c>
      <c r="AU35" s="319" t="str">
        <f t="shared" si="33"/>
        <v/>
      </c>
      <c r="AV35" s="320" t="str">
        <f t="shared" si="33"/>
        <v/>
      </c>
      <c r="AW35" s="320" t="str">
        <f t="shared" si="33"/>
        <v/>
      </c>
      <c r="AX35" s="341"/>
    </row>
    <row r="36" spans="2:69" ht="13.5" customHeight="1" thickBot="1">
      <c r="B36" s="1419"/>
      <c r="C36" s="1411"/>
      <c r="D36" s="266">
        <v>28</v>
      </c>
      <c r="E36" s="267"/>
      <c r="F36" s="268">
        <f t="shared" si="28"/>
        <v>-37</v>
      </c>
      <c r="G36" s="269">
        <f t="shared" si="6"/>
        <v>10000000</v>
      </c>
      <c r="H36" s="270">
        <f>'入力フォーム 男子'!L45</f>
        <v>0</v>
      </c>
      <c r="I36" s="267">
        <f>'入力フォーム 男子'!I45</f>
        <v>0</v>
      </c>
      <c r="J36" s="342"/>
      <c r="K36" s="271"/>
      <c r="L36" s="266"/>
      <c r="M36" s="343"/>
      <c r="N36" s="342"/>
      <c r="O36" s="271"/>
      <c r="P36" s="266"/>
      <c r="Q36" s="343"/>
      <c r="R36" s="342"/>
      <c r="S36" s="271"/>
      <c r="T36" s="266"/>
      <c r="U36" s="343"/>
      <c r="V36" s="266"/>
      <c r="W36" s="271"/>
      <c r="X36" s="267"/>
      <c r="Y36" s="267"/>
      <c r="Z36" s="344"/>
      <c r="AA36" s="278"/>
      <c r="AB36" s="276"/>
      <c r="AC36" s="276"/>
      <c r="AD36" s="276"/>
      <c r="AE36" s="276"/>
      <c r="AF36" s="276"/>
      <c r="AG36" s="277"/>
      <c r="AH36" s="345" t="str">
        <f t="shared" si="34"/>
        <v/>
      </c>
      <c r="AI36" s="346" t="str">
        <f t="shared" si="35"/>
        <v/>
      </c>
      <c r="AJ36" s="346" t="str">
        <f t="shared" si="35"/>
        <v/>
      </c>
      <c r="AK36" s="346" t="str">
        <f t="shared" si="35"/>
        <v/>
      </c>
      <c r="AL36" s="346" t="str">
        <f t="shared" si="35"/>
        <v/>
      </c>
      <c r="AM36" s="346" t="str">
        <f t="shared" si="35"/>
        <v/>
      </c>
      <c r="AN36" s="347" t="str">
        <f t="shared" si="35"/>
        <v/>
      </c>
      <c r="AO36" s="348">
        <v>1</v>
      </c>
      <c r="AP36" s="281" t="str">
        <f t="shared" si="32"/>
        <v/>
      </c>
      <c r="AQ36" s="282" t="str">
        <f t="shared" si="33"/>
        <v/>
      </c>
      <c r="AR36" s="282" t="str">
        <f t="shared" si="33"/>
        <v/>
      </c>
      <c r="AS36" s="282" t="str">
        <f t="shared" si="33"/>
        <v/>
      </c>
      <c r="AT36" s="282" t="str">
        <f t="shared" si="33"/>
        <v/>
      </c>
      <c r="AU36" s="282" t="str">
        <f t="shared" si="33"/>
        <v/>
      </c>
      <c r="AV36" s="283" t="str">
        <f t="shared" si="33"/>
        <v/>
      </c>
      <c r="AW36" s="283" t="str">
        <f t="shared" si="33"/>
        <v/>
      </c>
      <c r="AX36" s="349"/>
    </row>
    <row r="37" spans="2:69" s="162" customFormat="1" ht="13.5" customHeight="1" thickTop="1">
      <c r="B37" s="1383" t="s">
        <v>83</v>
      </c>
      <c r="C37" s="1384"/>
      <c r="D37" s="1384"/>
      <c r="E37" s="1384"/>
      <c r="F37" s="350"/>
      <c r="G37" s="350"/>
      <c r="H37" s="350"/>
      <c r="I37" s="351"/>
      <c r="J37" s="352"/>
      <c r="K37" s="353"/>
      <c r="L37" s="353"/>
      <c r="M37" s="353"/>
      <c r="N37" s="353"/>
      <c r="O37" s="353"/>
      <c r="P37" s="353"/>
      <c r="Q37" s="353"/>
      <c r="R37" s="353"/>
      <c r="S37" s="353"/>
      <c r="T37" s="353"/>
      <c r="U37" s="353"/>
      <c r="V37" s="353"/>
      <c r="W37" s="354"/>
      <c r="X37" s="355">
        <f>SUM(X20:X22)</f>
        <v>0</v>
      </c>
      <c r="Y37" s="356">
        <f>SUM(Y20:Y22)</f>
        <v>0</v>
      </c>
      <c r="Z37" s="357">
        <f>Z20+Z21+Z22</f>
        <v>0</v>
      </c>
      <c r="AA37" s="255">
        <f>SUM(AA20:AA36)</f>
        <v>0</v>
      </c>
      <c r="AB37" s="256">
        <f t="shared" ref="AB37:AN37" si="36">SUM(AB20:AB36)</f>
        <v>0</v>
      </c>
      <c r="AC37" s="256">
        <f t="shared" si="36"/>
        <v>0</v>
      </c>
      <c r="AD37" s="256">
        <f t="shared" si="36"/>
        <v>0</v>
      </c>
      <c r="AE37" s="256">
        <f t="shared" si="36"/>
        <v>0</v>
      </c>
      <c r="AF37" s="256">
        <f t="shared" si="36"/>
        <v>0</v>
      </c>
      <c r="AG37" s="249">
        <f t="shared" si="36"/>
        <v>0</v>
      </c>
      <c r="AH37" s="255">
        <f t="shared" si="36"/>
        <v>0</v>
      </c>
      <c r="AI37" s="256">
        <f t="shared" si="36"/>
        <v>0</v>
      </c>
      <c r="AJ37" s="256">
        <f t="shared" si="36"/>
        <v>0</v>
      </c>
      <c r="AK37" s="256">
        <f t="shared" si="36"/>
        <v>0</v>
      </c>
      <c r="AL37" s="256">
        <f t="shared" si="36"/>
        <v>0</v>
      </c>
      <c r="AM37" s="256">
        <f t="shared" si="36"/>
        <v>0</v>
      </c>
      <c r="AN37" s="257">
        <f t="shared" si="36"/>
        <v>0</v>
      </c>
      <c r="AO37" s="252">
        <f>SUM(AA37:AN37)</f>
        <v>0</v>
      </c>
      <c r="AP37" s="358">
        <f>SUM(AP20:AP36)</f>
        <v>0</v>
      </c>
      <c r="AQ37" s="251">
        <f t="shared" ref="AQ37:AW37" si="37">SUM(AQ20:AQ36)</f>
        <v>0</v>
      </c>
      <c r="AR37" s="251">
        <f t="shared" si="37"/>
        <v>0</v>
      </c>
      <c r="AS37" s="251">
        <f t="shared" si="37"/>
        <v>0</v>
      </c>
      <c r="AT37" s="251">
        <f t="shared" si="37"/>
        <v>0</v>
      </c>
      <c r="AU37" s="251">
        <f t="shared" si="37"/>
        <v>0</v>
      </c>
      <c r="AV37" s="254">
        <f t="shared" si="37"/>
        <v>0</v>
      </c>
      <c r="AW37" s="254">
        <f t="shared" si="37"/>
        <v>0</v>
      </c>
      <c r="AX37" s="254">
        <f>SUM(AP37:AW37)</f>
        <v>0</v>
      </c>
      <c r="BB37" s="164"/>
      <c r="BC37" s="165"/>
      <c r="BD37" s="165"/>
      <c r="BE37" s="165"/>
      <c r="BF37" s="165"/>
      <c r="BG37" s="165"/>
      <c r="BH37" s="165"/>
      <c r="BI37" s="165"/>
      <c r="BJ37" s="165"/>
      <c r="BK37" s="165"/>
      <c r="BL37" s="165"/>
      <c r="BM37" s="165"/>
      <c r="BN37" s="165"/>
      <c r="BO37" s="165"/>
      <c r="BP37" s="165"/>
      <c r="BQ37" s="165"/>
    </row>
    <row r="38" spans="2:69">
      <c r="B38" s="1414" t="s">
        <v>125</v>
      </c>
      <c r="C38" s="359"/>
      <c r="D38" s="204">
        <v>31</v>
      </c>
      <c r="E38" s="205"/>
      <c r="F38" s="206">
        <f t="shared" ref="F38:F45" si="38">RANK(G38,$G$6:$G$45,1)-COUNTIF($H$6:$H$19,0)-COUNTIF($I$21:$I$36,0)-COUNTIF($H$38:$H$45,0)</f>
        <v>-37</v>
      </c>
      <c r="G38" s="242">
        <f t="shared" si="6"/>
        <v>10000000</v>
      </c>
      <c r="H38" s="208">
        <f>'入力フォーム 男子'!L48</f>
        <v>0</v>
      </c>
      <c r="I38" s="205">
        <f>'入力フォーム 男子'!I48</f>
        <v>0</v>
      </c>
      <c r="J38" s="333"/>
      <c r="K38" s="259"/>
      <c r="L38" s="204"/>
      <c r="M38" s="334"/>
      <c r="N38" s="333"/>
      <c r="O38" s="259"/>
      <c r="P38" s="204"/>
      <c r="Q38" s="334"/>
      <c r="R38" s="333"/>
      <c r="S38" s="259"/>
      <c r="T38" s="204"/>
      <c r="U38" s="334"/>
      <c r="V38" s="204"/>
      <c r="W38" s="259"/>
      <c r="X38" s="205"/>
      <c r="Y38" s="205"/>
      <c r="Z38" s="217"/>
      <c r="AA38" s="204"/>
      <c r="AB38" s="360"/>
      <c r="AC38" s="360"/>
      <c r="AD38" s="360"/>
      <c r="AE38" s="360"/>
      <c r="AF38" s="360"/>
      <c r="AG38" s="259"/>
      <c r="AH38" s="204"/>
      <c r="AI38" s="360"/>
      <c r="AJ38" s="360"/>
      <c r="AK38" s="360"/>
      <c r="AL38" s="360"/>
      <c r="AM38" s="360"/>
      <c r="AN38" s="361"/>
      <c r="AO38" s="217"/>
      <c r="AP38" s="362"/>
      <c r="AQ38" s="334"/>
      <c r="AR38" s="334"/>
      <c r="AS38" s="334"/>
      <c r="AT38" s="334"/>
      <c r="AU38" s="334"/>
      <c r="AV38" s="363"/>
      <c r="AW38" s="363"/>
      <c r="AX38" s="260">
        <v>1</v>
      </c>
    </row>
    <row r="39" spans="2:69" ht="13.5" customHeight="1">
      <c r="B39" s="1414"/>
      <c r="C39" s="359"/>
      <c r="D39" s="305">
        <v>32</v>
      </c>
      <c r="E39" s="306"/>
      <c r="F39" s="307">
        <f t="shared" si="38"/>
        <v>-37</v>
      </c>
      <c r="G39" s="308">
        <f t="shared" si="6"/>
        <v>10000000</v>
      </c>
      <c r="H39" s="309">
        <f>'入力フォーム 男子'!L49</f>
        <v>0</v>
      </c>
      <c r="I39" s="306">
        <f>'入力フォーム 男子'!I49</f>
        <v>0</v>
      </c>
      <c r="J39" s="310"/>
      <c r="K39" s="311"/>
      <c r="L39" s="305"/>
      <c r="M39" s="312"/>
      <c r="N39" s="310"/>
      <c r="O39" s="311"/>
      <c r="P39" s="305"/>
      <c r="Q39" s="312"/>
      <c r="R39" s="310"/>
      <c r="S39" s="311"/>
      <c r="T39" s="305"/>
      <c r="U39" s="312"/>
      <c r="V39" s="305"/>
      <c r="W39" s="311"/>
      <c r="X39" s="306"/>
      <c r="Y39" s="306"/>
      <c r="Z39" s="313"/>
      <c r="AA39" s="305"/>
      <c r="AB39" s="364"/>
      <c r="AC39" s="364"/>
      <c r="AD39" s="364"/>
      <c r="AE39" s="364"/>
      <c r="AF39" s="364"/>
      <c r="AG39" s="311"/>
      <c r="AH39" s="305"/>
      <c r="AI39" s="364"/>
      <c r="AJ39" s="364"/>
      <c r="AK39" s="364"/>
      <c r="AL39" s="364"/>
      <c r="AM39" s="364"/>
      <c r="AN39" s="365"/>
      <c r="AO39" s="313"/>
      <c r="AP39" s="366"/>
      <c r="AQ39" s="312"/>
      <c r="AR39" s="312"/>
      <c r="AS39" s="312"/>
      <c r="AT39" s="312"/>
      <c r="AU39" s="312"/>
      <c r="AV39" s="367"/>
      <c r="AW39" s="367"/>
      <c r="AX39" s="368">
        <v>1</v>
      </c>
    </row>
    <row r="40" spans="2:69" ht="13.5" customHeight="1">
      <c r="B40" s="1414"/>
      <c r="C40" s="359"/>
      <c r="D40" s="305">
        <v>33</v>
      </c>
      <c r="E40" s="306"/>
      <c r="F40" s="307">
        <f t="shared" si="38"/>
        <v>-37</v>
      </c>
      <c r="G40" s="308">
        <f t="shared" si="6"/>
        <v>10000000</v>
      </c>
      <c r="H40" s="309">
        <f>'入力フォーム 男子'!L50</f>
        <v>0</v>
      </c>
      <c r="I40" s="306">
        <f>'入力フォーム 男子'!I50</f>
        <v>0</v>
      </c>
      <c r="J40" s="310"/>
      <c r="K40" s="311"/>
      <c r="L40" s="305"/>
      <c r="M40" s="312"/>
      <c r="N40" s="310"/>
      <c r="O40" s="311"/>
      <c r="P40" s="305"/>
      <c r="Q40" s="312"/>
      <c r="R40" s="310"/>
      <c r="S40" s="311"/>
      <c r="T40" s="305"/>
      <c r="U40" s="312"/>
      <c r="V40" s="305"/>
      <c r="W40" s="311"/>
      <c r="X40" s="306"/>
      <c r="Y40" s="306"/>
      <c r="Z40" s="313"/>
      <c r="AA40" s="305"/>
      <c r="AB40" s="364"/>
      <c r="AC40" s="364"/>
      <c r="AD40" s="364"/>
      <c r="AE40" s="364"/>
      <c r="AF40" s="364"/>
      <c r="AG40" s="311"/>
      <c r="AH40" s="305"/>
      <c r="AI40" s="364"/>
      <c r="AJ40" s="364"/>
      <c r="AK40" s="364"/>
      <c r="AL40" s="364"/>
      <c r="AM40" s="364"/>
      <c r="AN40" s="365"/>
      <c r="AO40" s="313"/>
      <c r="AP40" s="366"/>
      <c r="AQ40" s="312"/>
      <c r="AR40" s="312"/>
      <c r="AS40" s="312"/>
      <c r="AT40" s="312"/>
      <c r="AU40" s="312"/>
      <c r="AV40" s="367"/>
      <c r="AW40" s="367"/>
      <c r="AX40" s="368">
        <v>1</v>
      </c>
    </row>
    <row r="41" spans="2:69" ht="13.5" customHeight="1">
      <c r="B41" s="1414"/>
      <c r="C41" s="359"/>
      <c r="D41" s="305">
        <v>34</v>
      </c>
      <c r="E41" s="306"/>
      <c r="F41" s="307">
        <f t="shared" si="38"/>
        <v>-37</v>
      </c>
      <c r="G41" s="308">
        <f t="shared" si="6"/>
        <v>10000000</v>
      </c>
      <c r="H41" s="309">
        <f>'入力フォーム 男子'!L51</f>
        <v>0</v>
      </c>
      <c r="I41" s="306">
        <f>'入力フォーム 男子'!I51</f>
        <v>0</v>
      </c>
      <c r="J41" s="310"/>
      <c r="K41" s="311"/>
      <c r="L41" s="305"/>
      <c r="M41" s="312"/>
      <c r="N41" s="310"/>
      <c r="O41" s="311"/>
      <c r="P41" s="305"/>
      <c r="Q41" s="312"/>
      <c r="R41" s="310"/>
      <c r="S41" s="311"/>
      <c r="T41" s="305"/>
      <c r="U41" s="312"/>
      <c r="V41" s="305"/>
      <c r="W41" s="311"/>
      <c r="X41" s="306"/>
      <c r="Y41" s="306"/>
      <c r="Z41" s="313"/>
      <c r="AA41" s="305"/>
      <c r="AB41" s="364"/>
      <c r="AC41" s="364"/>
      <c r="AD41" s="364"/>
      <c r="AE41" s="364"/>
      <c r="AF41" s="364"/>
      <c r="AG41" s="311"/>
      <c r="AH41" s="305"/>
      <c r="AI41" s="364"/>
      <c r="AJ41" s="364"/>
      <c r="AK41" s="364"/>
      <c r="AL41" s="364"/>
      <c r="AM41" s="364"/>
      <c r="AN41" s="365"/>
      <c r="AO41" s="313"/>
      <c r="AP41" s="366"/>
      <c r="AQ41" s="312"/>
      <c r="AR41" s="312"/>
      <c r="AS41" s="312"/>
      <c r="AT41" s="312"/>
      <c r="AU41" s="312"/>
      <c r="AV41" s="367"/>
      <c r="AW41" s="367"/>
      <c r="AX41" s="368">
        <v>1</v>
      </c>
    </row>
    <row r="42" spans="2:69" ht="13.5" customHeight="1">
      <c r="B42" s="1414"/>
      <c r="C42" s="359"/>
      <c r="D42" s="305">
        <v>35</v>
      </c>
      <c r="E42" s="306"/>
      <c r="F42" s="307">
        <f t="shared" si="38"/>
        <v>-37</v>
      </c>
      <c r="G42" s="308">
        <f t="shared" si="6"/>
        <v>10000000</v>
      </c>
      <c r="H42" s="309">
        <f>'入力フォーム 男子'!L52</f>
        <v>0</v>
      </c>
      <c r="I42" s="306">
        <f>'入力フォーム 男子'!I52</f>
        <v>0</v>
      </c>
      <c r="J42" s="310"/>
      <c r="K42" s="311"/>
      <c r="L42" s="305"/>
      <c r="M42" s="312"/>
      <c r="N42" s="310"/>
      <c r="O42" s="311"/>
      <c r="P42" s="305"/>
      <c r="Q42" s="312"/>
      <c r="R42" s="310"/>
      <c r="S42" s="311"/>
      <c r="T42" s="305"/>
      <c r="U42" s="312"/>
      <c r="V42" s="305"/>
      <c r="W42" s="311"/>
      <c r="X42" s="306"/>
      <c r="Y42" s="306"/>
      <c r="Z42" s="313"/>
      <c r="AA42" s="305"/>
      <c r="AB42" s="364"/>
      <c r="AC42" s="364"/>
      <c r="AD42" s="364"/>
      <c r="AE42" s="364"/>
      <c r="AF42" s="364"/>
      <c r="AG42" s="311"/>
      <c r="AH42" s="305"/>
      <c r="AI42" s="364"/>
      <c r="AJ42" s="364"/>
      <c r="AK42" s="364"/>
      <c r="AL42" s="364"/>
      <c r="AM42" s="364"/>
      <c r="AN42" s="365"/>
      <c r="AO42" s="313"/>
      <c r="AP42" s="366"/>
      <c r="AQ42" s="312"/>
      <c r="AR42" s="312"/>
      <c r="AS42" s="312"/>
      <c r="AT42" s="312"/>
      <c r="AU42" s="312"/>
      <c r="AV42" s="367"/>
      <c r="AW42" s="367"/>
      <c r="AX42" s="368">
        <v>1</v>
      </c>
    </row>
    <row r="43" spans="2:69" ht="13.5" customHeight="1">
      <c r="B43" s="1415"/>
      <c r="C43" s="369"/>
      <c r="D43" s="224">
        <v>36</v>
      </c>
      <c r="E43" s="225"/>
      <c r="F43" s="226">
        <f t="shared" si="38"/>
        <v>-37</v>
      </c>
      <c r="G43" s="227">
        <f t="shared" si="6"/>
        <v>10000000</v>
      </c>
      <c r="H43" s="228">
        <f>'入力フォーム 男子'!L53</f>
        <v>0</v>
      </c>
      <c r="I43" s="225">
        <f>'入力フォーム 男子'!I53</f>
        <v>0</v>
      </c>
      <c r="J43" s="322"/>
      <c r="K43" s="323"/>
      <c r="L43" s="224"/>
      <c r="M43" s="324"/>
      <c r="N43" s="322"/>
      <c r="O43" s="323"/>
      <c r="P43" s="224"/>
      <c r="Q43" s="324"/>
      <c r="R43" s="322"/>
      <c r="S43" s="323"/>
      <c r="T43" s="224"/>
      <c r="U43" s="324"/>
      <c r="V43" s="224"/>
      <c r="W43" s="323"/>
      <c r="X43" s="225"/>
      <c r="Y43" s="225"/>
      <c r="Z43" s="235"/>
      <c r="AA43" s="224"/>
      <c r="AB43" s="370"/>
      <c r="AC43" s="370"/>
      <c r="AD43" s="370"/>
      <c r="AE43" s="370"/>
      <c r="AF43" s="370"/>
      <c r="AG43" s="323"/>
      <c r="AH43" s="224"/>
      <c r="AI43" s="370"/>
      <c r="AJ43" s="370"/>
      <c r="AK43" s="370"/>
      <c r="AL43" s="370"/>
      <c r="AM43" s="370"/>
      <c r="AN43" s="371"/>
      <c r="AO43" s="235"/>
      <c r="AP43" s="372"/>
      <c r="AQ43" s="324"/>
      <c r="AR43" s="324"/>
      <c r="AS43" s="324"/>
      <c r="AT43" s="324"/>
      <c r="AU43" s="324"/>
      <c r="AV43" s="373"/>
      <c r="AW43" s="373"/>
      <c r="AX43" s="374">
        <v>1</v>
      </c>
    </row>
    <row r="44" spans="2:69">
      <c r="B44" s="1416" t="s">
        <v>48</v>
      </c>
      <c r="C44" s="359"/>
      <c r="D44" s="204">
        <v>37</v>
      </c>
      <c r="E44" s="205"/>
      <c r="F44" s="206">
        <f t="shared" si="38"/>
        <v>-37</v>
      </c>
      <c r="G44" s="242">
        <f t="shared" si="6"/>
        <v>10000000</v>
      </c>
      <c r="H44" s="208">
        <f>'入力フォーム 男子'!L54</f>
        <v>0</v>
      </c>
      <c r="I44" s="205">
        <f>'入力フォーム 男子'!I54</f>
        <v>0</v>
      </c>
      <c r="J44" s="333"/>
      <c r="K44" s="259"/>
      <c r="L44" s="204"/>
      <c r="M44" s="334"/>
      <c r="N44" s="333"/>
      <c r="O44" s="259"/>
      <c r="P44" s="204"/>
      <c r="Q44" s="334"/>
      <c r="R44" s="333"/>
      <c r="S44" s="259"/>
      <c r="T44" s="204"/>
      <c r="U44" s="334"/>
      <c r="V44" s="204"/>
      <c r="W44" s="259"/>
      <c r="X44" s="205"/>
      <c r="Y44" s="205"/>
      <c r="Z44" s="217"/>
      <c r="AA44" s="204"/>
      <c r="AB44" s="360"/>
      <c r="AC44" s="360"/>
      <c r="AD44" s="360"/>
      <c r="AE44" s="360"/>
      <c r="AF44" s="360"/>
      <c r="AG44" s="259"/>
      <c r="AH44" s="204"/>
      <c r="AI44" s="360"/>
      <c r="AJ44" s="360"/>
      <c r="AK44" s="360"/>
      <c r="AL44" s="360"/>
      <c r="AM44" s="360"/>
      <c r="AN44" s="361"/>
      <c r="AO44" s="217"/>
      <c r="AP44" s="362"/>
      <c r="AQ44" s="334"/>
      <c r="AR44" s="334"/>
      <c r="AS44" s="334"/>
      <c r="AT44" s="334"/>
      <c r="AU44" s="334"/>
      <c r="AV44" s="363"/>
      <c r="AW44" s="363"/>
      <c r="AX44" s="260">
        <v>1</v>
      </c>
    </row>
    <row r="45" spans="2:69" ht="13.5" customHeight="1">
      <c r="B45" s="1415"/>
      <c r="C45" s="369"/>
      <c r="D45" s="224">
        <v>38</v>
      </c>
      <c r="E45" s="225"/>
      <c r="F45" s="226">
        <f t="shared" si="38"/>
        <v>-37</v>
      </c>
      <c r="G45" s="227">
        <f t="shared" si="6"/>
        <v>10000000</v>
      </c>
      <c r="H45" s="228">
        <f>'入力フォーム 男子'!L55</f>
        <v>0</v>
      </c>
      <c r="I45" s="225">
        <f>'入力フォーム 男子'!I55</f>
        <v>0</v>
      </c>
      <c r="J45" s="322"/>
      <c r="K45" s="323"/>
      <c r="L45" s="224"/>
      <c r="M45" s="324"/>
      <c r="N45" s="322"/>
      <c r="O45" s="323"/>
      <c r="P45" s="224"/>
      <c r="Q45" s="324"/>
      <c r="R45" s="322"/>
      <c r="S45" s="323"/>
      <c r="T45" s="224"/>
      <c r="U45" s="324"/>
      <c r="V45" s="224"/>
      <c r="W45" s="323"/>
      <c r="X45" s="225"/>
      <c r="Y45" s="225"/>
      <c r="Z45" s="235"/>
      <c r="AA45" s="224"/>
      <c r="AB45" s="370"/>
      <c r="AC45" s="370"/>
      <c r="AD45" s="370"/>
      <c r="AE45" s="370"/>
      <c r="AF45" s="370"/>
      <c r="AG45" s="323"/>
      <c r="AH45" s="224"/>
      <c r="AI45" s="370"/>
      <c r="AJ45" s="370"/>
      <c r="AK45" s="370"/>
      <c r="AL45" s="370"/>
      <c r="AM45" s="370"/>
      <c r="AN45" s="371"/>
      <c r="AO45" s="235"/>
      <c r="AP45" s="372"/>
      <c r="AQ45" s="324"/>
      <c r="AR45" s="324"/>
      <c r="AS45" s="324"/>
      <c r="AT45" s="324"/>
      <c r="AU45" s="324"/>
      <c r="AV45" s="373"/>
      <c r="AW45" s="373"/>
      <c r="AX45" s="374">
        <v>1</v>
      </c>
    </row>
    <row r="46" spans="2:69">
      <c r="H46" s="375"/>
    </row>
    <row r="47" spans="2:69">
      <c r="H47" s="375"/>
    </row>
  </sheetData>
  <mergeCells count="40">
    <mergeCell ref="AA3:AG3"/>
    <mergeCell ref="AH3:AN3"/>
    <mergeCell ref="L3:M3"/>
    <mergeCell ref="C21:C22"/>
    <mergeCell ref="C18:C19"/>
    <mergeCell ref="C16:C17"/>
    <mergeCell ref="J3:K3"/>
    <mergeCell ref="X3:Y3"/>
    <mergeCell ref="B38:B43"/>
    <mergeCell ref="B44:B45"/>
    <mergeCell ref="AP3:AU3"/>
    <mergeCell ref="C6:C7"/>
    <mergeCell ref="C8:C9"/>
    <mergeCell ref="C10:C11"/>
    <mergeCell ref="C12:C13"/>
    <mergeCell ref="C14:C15"/>
    <mergeCell ref="B23:B36"/>
    <mergeCell ref="C23:C29"/>
    <mergeCell ref="V3:W3"/>
    <mergeCell ref="T3:U3"/>
    <mergeCell ref="R3:S3"/>
    <mergeCell ref="P3:Q3"/>
    <mergeCell ref="N3:O3"/>
    <mergeCell ref="B6:B22"/>
    <mergeCell ref="BN4:BN5"/>
    <mergeCell ref="BO4:BP4"/>
    <mergeCell ref="C20:E20"/>
    <mergeCell ref="B37:E37"/>
    <mergeCell ref="AZ3:AZ5"/>
    <mergeCell ref="BA3:BA5"/>
    <mergeCell ref="BB3:BB5"/>
    <mergeCell ref="BC3:BL3"/>
    <mergeCell ref="BM3:BN3"/>
    <mergeCell ref="BO3:BQ3"/>
    <mergeCell ref="BC4:BI4"/>
    <mergeCell ref="BJ4:BK4"/>
    <mergeCell ref="BL4:BL5"/>
    <mergeCell ref="BM4:BM5"/>
    <mergeCell ref="C30:C36"/>
    <mergeCell ref="AV3:AW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入力方法</vt:lpstr>
      <vt:lpstr>入力フォーム 男子</vt:lpstr>
      <vt:lpstr>入力フォーム 女子</vt:lpstr>
      <vt:lpstr>様式1-1(男子)</vt:lpstr>
      <vt:lpstr>様式1-2(女子)</vt:lpstr>
      <vt:lpstr>様式2-1 2-2</vt:lpstr>
      <vt:lpstr>領収書記入のお願い</vt:lpstr>
      <vt:lpstr>記入例</vt:lpstr>
      <vt:lpstr>集計</vt:lpstr>
      <vt:lpstr>参加者</vt:lpstr>
      <vt:lpstr>入力方法!Print_Area</vt:lpstr>
      <vt:lpstr>'様式2-1 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haykawa</dc:creator>
  <cp:lastModifiedBy>原田康司</cp:lastModifiedBy>
  <cp:lastPrinted>2026-04-06T11:36:55Z</cp:lastPrinted>
  <dcterms:created xsi:type="dcterms:W3CDTF">2000-02-17T13:55:41Z</dcterms:created>
  <dcterms:modified xsi:type="dcterms:W3CDTF">2026-04-24T11:06:41Z</dcterms:modified>
</cp:coreProperties>
</file>